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40" yWindow="675" windowWidth="19440" windowHeight="15600"/>
  </bookViews>
  <sheets>
    <sheet name="Фин отчет" sheetId="1" r:id="rId1"/>
  </sheet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70" i="1"/>
  <c r="H63"/>
  <c r="H71"/>
  <c r="G22"/>
  <c r="G18"/>
  <c r="G16"/>
  <c r="G25"/>
  <c r="F25"/>
  <c r="D25"/>
  <c r="I80"/>
  <c r="I25"/>
  <c r="I16"/>
  <c r="I21"/>
  <c r="I19"/>
</calcChain>
</file>

<file path=xl/sharedStrings.xml><?xml version="1.0" encoding="utf-8"?>
<sst xmlns="http://schemas.openxmlformats.org/spreadsheetml/2006/main" count="401" uniqueCount="149">
  <si>
    <t>Финансовый отчет</t>
  </si>
  <si>
    <t>по договору о предоставлении гранта Президента Российской Федерации</t>
  </si>
  <si>
    <t>Наименование получателя гранта</t>
  </si>
  <si>
    <t/>
  </si>
  <si>
    <t>Снежинская городская общественная организация помощи детям с ограниченными возможностями здоровья и молодым инвалидам «Бумеранг Добра»</t>
  </si>
  <si>
    <t>ИНН получателя гранта</t>
  </si>
  <si>
    <t>7459990130</t>
  </si>
  <si>
    <t>Название проекта, на реализацию которого предоставляется грант</t>
  </si>
  <si>
    <t>Дата начала реализации проекта</t>
  </si>
  <si>
    <t>Расходы</t>
  </si>
  <si>
    <t>(руб. коп.)</t>
  </si>
  <si>
    <t>№</t>
  </si>
  <si>
    <t>Статья расходов</t>
  </si>
  <si>
    <t>Сумма расходов на реализацию проекта за счет гранта, предусмотренная бюджетом проекта (приложением № 2 к договору с учетом согласованных изменений)</t>
  </si>
  <si>
    <t>Сумма расходов, фактически произведенных</t>
  </si>
  <si>
    <t>Неиспользованная сумма гранта согласно бюджету проекта на конец отчетного периода (столбец 3 – столбец 5)</t>
  </si>
  <si>
    <t>за отчетный период</t>
  </si>
  <si>
    <t>всего (нарастающим итогом с начала реализации проекта)</t>
  </si>
  <si>
    <t>1</t>
  </si>
  <si>
    <t>2</t>
  </si>
  <si>
    <t>3</t>
  </si>
  <si>
    <t>4</t>
  </si>
  <si>
    <t>5</t>
  </si>
  <si>
    <t>6</t>
  </si>
  <si>
    <t>Оплата труда</t>
  </si>
  <si>
    <t>Командировочные расходы</t>
  </si>
  <si>
    <t>Офисные расходы</t>
  </si>
  <si>
    <t>Приобретение, аренда специализированного оборудования, инвентаря и сопутствующие расходы</t>
  </si>
  <si>
    <t>Разработка и поддержка сайтов, информационных систем и иные аналогичные расходы</t>
  </si>
  <si>
    <t>Оплата юридических, информационных, консультационных услуг и иные аналогичные расходы</t>
  </si>
  <si>
    <t>7</t>
  </si>
  <si>
    <t>Расходы на проведение мероприятий</t>
  </si>
  <si>
    <t>8</t>
  </si>
  <si>
    <t>Издательские, полиграфические и сопутствующие расходы</t>
  </si>
  <si>
    <t>9</t>
  </si>
  <si>
    <t>Прочие прямые расходы</t>
  </si>
  <si>
    <t>Итого</t>
  </si>
  <si>
    <t>Расшифровка (реестр) расходов на реализацию проекта за счет гранта за отчетный период</t>
  </si>
  <si>
    <t>№*</t>
  </si>
  <si>
    <t>Получатель денежных средств</t>
  </si>
  <si>
    <t>Дата списания денежных средств со счета получателя гранта</t>
  </si>
  <si>
    <t>№ платежного документа</t>
  </si>
  <si>
    <t>Основание (назначение) платежа</t>
  </si>
  <si>
    <t>Сумма (руб.коп.)</t>
  </si>
  <si>
    <t>Перечень подтверждающих документов</t>
  </si>
  <si>
    <t>3. Офисные расходы</t>
  </si>
  <si>
    <t>УФК по Челябинской области (МБОУ СКОШ № 122) (20696Ц80430)</t>
  </si>
  <si>
    <t>Всего по статье расходов «Офисные расходы»</t>
  </si>
  <si>
    <t>X</t>
  </si>
  <si>
    <t>* Расходы группируются в реестре по статьям расходов, предусмотренных бюджетом проекта (приложением № 2 к договору)</t>
  </si>
  <si>
    <t>Остаток денежных средств из суммы полученных платежей по гранту на расчетном счете получателя гранта, указанном в договоре, на начало отчетного периода</t>
  </si>
  <si>
    <t>Сумма платежей по гранту, полученных на расчетный счет, указанный в договоре</t>
  </si>
  <si>
    <t>Сумма фактических расходов на реализацию проекта за счет гранта</t>
  </si>
  <si>
    <t>Остаток денежных средств из суммы полученных платежей по гранту на расчетном счете получателя гранта, указанном в договоре, на конец отчетного периода</t>
  </si>
  <si>
    <t>Достоверность и полноту сведений, приведенных в настоящем отчете, подтверждаю.</t>
  </si>
  <si>
    <t>УФК по Челябинской области (Межрайонная ИФНС № 20 по Челябинской области)</t>
  </si>
  <si>
    <t>Всего по статье расходов «Оплата труда»</t>
  </si>
  <si>
    <t>Председатель СГОО помощи детям "Бумеранг добра"</t>
  </si>
  <si>
    <t>А.А.Широкова</t>
  </si>
  <si>
    <t>Челябинское отделение № 8597 ПАО Сбербанк</t>
  </si>
  <si>
    <t>1. Оплата труда</t>
  </si>
  <si>
    <t>УФК по Челябинской области (Филиал № 9 ГУ - Челябинского регионального отделения Фонда социального страхования Российской Федерации)</t>
  </si>
  <si>
    <t>на развитие гражданского общества от 03.12.2018 г. № 18-2-009506</t>
  </si>
  <si>
    <t>Комплексная реабилитация и социализация детей с ограниченными возможностями здоровья, молодых инвалидов и их семей на базе общественного центра помощи "особым" детям "Бумеранг добра"</t>
  </si>
  <si>
    <t>за отчетный период 01.08.2019 г. - 30.11.2019 г.</t>
  </si>
  <si>
    <t>04.09.2019</t>
  </si>
  <si>
    <t>02.08.2019</t>
  </si>
  <si>
    <t>Отпускные по реестру № 17 от 02.08.2019 г в соответствии с Договором 72018559 от 29.08.2017</t>
  </si>
  <si>
    <t>реестр № 17 от 02.08.2019 г., трудовой договор № 07-2018 от 01.12.2018 г.,  платежное поручение № 10996 от 02.08.2019 г.</t>
  </si>
  <si>
    <t>08.08.2019</t>
  </si>
  <si>
    <t>Отпускные по реестру № 19 от 08.08.2019 г в соответствии с Договором 72018559 от 29.08.2017</t>
  </si>
  <si>
    <t>12.08.2019</t>
  </si>
  <si>
    <t>реестр № 20 от 12.08.2019 г., трудовой договор № 05-2018 от 01.12.2018 г., платежное поручение № 9078 от 12.08.2019 г.</t>
  </si>
  <si>
    <t>реестр № 18 от 02.08.2019 г., трудовые договоры №№ 01/2018-4/2018, 06/2018, 08/2018-10/2018 от 01.12.2018 г., платежное поручение № 13500 от 02.08.2019 г.</t>
  </si>
  <si>
    <t>реестр № 19 от 08.08.2019 г., трудовые договоры № 01/2018-04/2018, 06/2018, 08/2018-10/2018 от 01.12.2018 г., трудовой договор № 1 от 01.09.2017 г., платежное поручение № 11108 от 08.08.2019 г.</t>
  </si>
  <si>
    <t>19.08.2019</t>
  </si>
  <si>
    <t>реестр № 21 от 12.08.2019 г., трудовые договоры №№ 01/2018-04/2018, 08/2018-10/2018 от 01.12.2018 г., платежное поручение № 9079 от 12.08.2019 г.</t>
  </si>
  <si>
    <t>реестр № 22 от 19.08.2019 г., трудовые договоры №№ 05/2018, 07/2018 от 01.12.2018 г., трудовой договор № 1 от 01.09.2017 г., платежное поручение № 1517 от 19.08.2019 г.</t>
  </si>
  <si>
    <t>30.08.2019</t>
  </si>
  <si>
    <t>реестр № 23 от 30.08.2019 г., трудовой договор №№ 06/2018 от 01.12.2018 г., платежное поручение № 7707 от 30.08.2019 г.</t>
  </si>
  <si>
    <t>03.09.2019</t>
  </si>
  <si>
    <t>реестр №24 от 03.09.2019 г., трудовые договоры №№ 05/2018, 07/2018 от 01.12.2018 г., трудовой договор от 01.09.2017 г., платежное поручение № 24048от 03.09.2019 г.</t>
  </si>
  <si>
    <t>18.09.2019</t>
  </si>
  <si>
    <t>реестр №25 от 18.09.2019 г., трудовые договоры №№ 01/2018-06/2018, 08/2018-10/2018 от 01.12.2018 г., трудовой договор от 01.09.2017 г., платежное поручение № 10128 от 18.09.2019 г.</t>
  </si>
  <si>
    <t>02.10.2019</t>
  </si>
  <si>
    <t>реестр №26 от 03.10.2019 г., трудовые договоры №№ 01/2018-10/2018 от 01.12.2018 г., трудовой договор от 01.09.2017 г., платежное поручение № 23198 от 02.10.2019 г.</t>
  </si>
  <si>
    <t>16.10.2019</t>
  </si>
  <si>
    <t>реестр №15 от 18.07.2019 г., трудовые договоры №№ 01/2018-10/2018 от 01.12.2018 г., трудовой договор от 01.09.2017 г.,  платежное поручение № 5410 от 16.10.2019 г.</t>
  </si>
  <si>
    <t>01.11.2019</t>
  </si>
  <si>
    <t xml:space="preserve">Заработная плата по реестру № 26 от 02.10.2019 г. в соответствии с Договором 72018559 от 29.08.2017 </t>
  </si>
  <si>
    <t xml:space="preserve">Аванс по заработной плате  по реестру № 27 от 17.10.2019 г. в соответствии с Договором 72018559 от 29.08.2017 </t>
  </si>
  <si>
    <t>Заработная плата по реестру № 18 от 02.08.2019 г. в соответствии с Договором 72018559 от 29.08.2018</t>
  </si>
  <si>
    <t>Заработная плата по реестру № 20 от 12.08.2019 г. в соответствии с Договором 72018559 от 29.08.2018</t>
  </si>
  <si>
    <t>Заработная плата по реестру № 21 от 12.08.2019 г. в соответствии с Договором 72018559 от 29.08.2018</t>
  </si>
  <si>
    <t xml:space="preserve">Аванс по заработной плате  по реестру № 22 от 18.08.2019 г. в соответствии с Договором 72018559 от 29.08.2017 </t>
  </si>
  <si>
    <t xml:space="preserve">Заработная плата по реестру № 23 от 30.08.2019 г. в соответствии с Договором 72018559 от 29.08.2017 </t>
  </si>
  <si>
    <t xml:space="preserve">Заработная плата по реестру № 24 от 03.09.2019 г. в соответствии с Договором 72018559 от 29.08.2017 </t>
  </si>
  <si>
    <t xml:space="preserve">Аванс по заработной плате  по реестру № 25 от 18.09.2019 г. в соответствии с Договором 72018559 от 29.08.2017 </t>
  </si>
  <si>
    <t xml:space="preserve">Заработная плата по реестру № 28 от 01.11.2019 г. в соответствии с Договором 72018559 от 29.08.2017 </t>
  </si>
  <si>
    <t>реестр №28 от 01.11.2019 г., трудовые договоры №№ 01/2018-10/2018 от 01.12.2018 г., трудовой договор от 01.09.2017 г.,  платежное поручение № 16606 от 01.11.2019 г.</t>
  </si>
  <si>
    <t>09.08.2019</t>
  </si>
  <si>
    <t>НДФЛ за июль 2019 года, НДС не облагается</t>
  </si>
  <si>
    <t>платежное поручение 160 от 09.08.2019</t>
  </si>
  <si>
    <t>084-053-052332 страховые взносы на обязательное пенсионное страхование, зачисляемые в ПФ РФ, на выплату страховой пенсии за август 2019 года, НДС не  облагается</t>
  </si>
  <si>
    <t>платежное поручение 161 от 03.09.2019 г.</t>
  </si>
  <si>
    <t>отраслевое страхование за август 2019 года, НДС не облагается</t>
  </si>
  <si>
    <t>платежное поручение 162 от 03.09.2019 г., расчетная ведомость за август 2019 года</t>
  </si>
  <si>
    <t>НДФЛ за август 2019 года, НДС не облагается</t>
  </si>
  <si>
    <t>платежное поручение 163 от 03.09.2019 г.</t>
  </si>
  <si>
    <t>03.10.2019</t>
  </si>
  <si>
    <t>084-053-052332 страховые взносы на обязательное пенсионное страхование, зачисляемые в ПФ РФ, на выплату страховой пенсии за сентябрь 2019 года, НДС не  облагается</t>
  </si>
  <si>
    <t>платежное поручение 193 от 02.10.2019 г., расчетная ведомость за сентябрь 2019 г.</t>
  </si>
  <si>
    <t>отраслевое страхование за сентябрь 2019 года, НДС не облагается</t>
  </si>
  <si>
    <t xml:space="preserve">платежное поручение 194 от 02.10.2019 г., </t>
  </si>
  <si>
    <t>НДФЛ за сентябрь 2019 года, НДС не облагается</t>
  </si>
  <si>
    <t>платежное поручение 195 от 02.10.2019 г., расчетная ведомость за сентябрь 2019 года</t>
  </si>
  <si>
    <t>084-053-052332 страховые взносы на обязательное пенсионное страхование, зачисляемые в ПФ РФ, на выплату страховой пенсии за октябрь 2019 года, НДС не  облагается</t>
  </si>
  <si>
    <t>платежное поручение 215 от 01.11.2019 г., расчетная ведомость за октябрь 2019 года</t>
  </si>
  <si>
    <t>отраслевое страхование за октябрь 2019 года, НДС не облагается</t>
  </si>
  <si>
    <t xml:space="preserve">платежное поручение 216 от 01.11.2019 г., </t>
  </si>
  <si>
    <t>НДФЛ за октябрь 2019 года, НДС не облагается</t>
  </si>
  <si>
    <t>платежное поручение 217 от 01.11.2019 г., расчетная ведомость за октябрь 2019 года</t>
  </si>
  <si>
    <t>18.11.2019</t>
  </si>
  <si>
    <t xml:space="preserve">Аванс по заработной плате  по реестру № 29 от 16.11.2019 г. в соответствии с Договором 72018559 от 29.08.2017 </t>
  </si>
  <si>
    <t>реестр № 29 от 18.11.2019 г., трудовые договоры №№ 01/2018-10/2018 от 01.12.2018 г., трудовой договор от 01.09.2017 г.,  платежное поручение № 1115 от 18.11.2019 г.</t>
  </si>
  <si>
    <t>26.11.2019</t>
  </si>
  <si>
    <t>реестр № 30 от 27.11.2019 г., трудовые договоры №№ 01/2018-10/2018 от 01.12.2018 г., трудовой договор от 01.09.2017 г.,  платежное поручение № 28443 от 26.11.2019 г.</t>
  </si>
  <si>
    <t>27.11.2019</t>
  </si>
  <si>
    <t>084-053-052332 страховые взносы на обязательное пенсионное страхование, зачисляемые в ПФ РФ, на выплату страховой пенсии за ноябрь 2019 года, НДС не  облагается</t>
  </si>
  <si>
    <t>платежное поручение 269 от 27.11.2019 г., расчетная ведомость за ноябрь 2019 года</t>
  </si>
  <si>
    <t>отраслевое страхование за ноябрь 2019 года, НДС не облагается</t>
  </si>
  <si>
    <t>платежное поручение 271 от 27.11.2019 г., расчетная ведомость за ноябрь 2019 года</t>
  </si>
  <si>
    <t>НДФЛ за ноябрь 2019 года, НДС не облагается</t>
  </si>
  <si>
    <t>27.11..2019</t>
  </si>
  <si>
    <t>28.11.2019</t>
  </si>
  <si>
    <t xml:space="preserve">Заработная плата по реестру № 31 от 28.11.2019 г. в соответствии с Договором 72018559 от 29.08.2017 </t>
  </si>
  <si>
    <t>платежное поручение 15886 от 28.11.2019 г., трудовой договор от 01.09.2017 г, трудовой договор №02/2018, 03/2018, 05/2018, 09/2018 от 01.12.2018, реестр № 31 от 28.11.2019</t>
  </si>
  <si>
    <t xml:space="preserve">платежное поручение 272 от 28.11.2019 г., </t>
  </si>
  <si>
    <t>13.09.2019</t>
  </si>
  <si>
    <t>06.11.2019</t>
  </si>
  <si>
    <t>00000000000000000130 оплата за коммунальные услуги за сентябрь 2019 года  по контракту 2 от 01.01.2019г., акт об оказании услуг 32 от 30.09.2019, счет 32 от 30.09.2019 г. НДС не облагается</t>
  </si>
  <si>
    <t>платежное поручение 183 от 03.10.2019 г., договор о возмещении ком.затрат от 01.01.2019 № 2, акт выполненных работ от 30.09.2019 г. № 32, счет на оплату 32 от 30.09.2019 г.</t>
  </si>
  <si>
    <t>00000000000000000130 частичная оплата за коммунальные услуги за август 2019 года по контракту 2 от 01.01.2019г., акт об оказании услуг 29 от 31.08.2019, счет 29 от 31.08.2019 г. НДС не облагается</t>
  </si>
  <si>
    <t>платежное поручение 172 от 13.09.2019 г., договор о возмещении ком.затрат от 01.01.2019 № 2, акт выполненных работ от 31.08.2019 г. № , счет на оплату 29 от 31.08.2019 г.</t>
  </si>
  <si>
    <t>00000000000000000130 частичная оплата за коммунальные услуги за октябрь 2019 года по контракту 2 от 01.01.2019г., акт об оказании услуг 34 от 31.10.2019, счет 34 от 31.10.2019 г. НДС не облагается</t>
  </si>
  <si>
    <t>платежное поручение 219 от 06.11.2019 г., договор о возмещении ком.затрат от 01.01.2019 № 2, акт выполненных работ от 31.10.2019 г. № 34, счет на оплату 34 от 31.10.2019 г.</t>
  </si>
  <si>
    <t>00000000000000000130 частичная оплата за коммунальные услуги за ноябрь 2019 года по контракту 2 от 01.01.2019г., акт об оказании услуг 35 от 27.11.2019, счет 35 от 27.11.2019 г. НДС не облагается</t>
  </si>
  <si>
    <t>платежное поручение 273 от 28.11.2019 г., договор о возмещении ком.затрат от 01.01.2019 № 2, акт выполненных работ от 27.11.2019 г. № 35, счет на оплату 35 от 27.11.2019 г.</t>
  </si>
  <si>
    <t>платежное поручение 274 от 28.11.2019 г., договор о возмещении ком.затрат от 01.01.2019 № 2, акт выполненных работ от 27.11.2019 г. № 35, счет на оплату 35 от 27.11.2019 г.</t>
  </si>
</sst>
</file>

<file path=xl/styles.xml><?xml version="1.0" encoding="utf-8"?>
<styleSheet xmlns="http://schemas.openxmlformats.org/spreadsheetml/2006/main">
  <numFmts count="1">
    <numFmt numFmtId="164" formatCode="#\ ###\ ##0.00"/>
  </numFmts>
  <fonts count="9">
    <font>
      <sz val="13"/>
      <name val="Times New Roman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0"/>
      <color theme="1"/>
      <name val="Times New Roman"/>
      <family val="1"/>
    </font>
    <font>
      <sz val="13"/>
      <color theme="1"/>
      <name val="Times New Roman"/>
      <family val="1"/>
    </font>
    <font>
      <u/>
      <sz val="13"/>
      <color theme="10"/>
      <name val="Times New Roman"/>
      <family val="1"/>
    </font>
    <font>
      <u/>
      <sz val="13"/>
      <color theme="11"/>
      <name val="Times New Roman"/>
      <family val="1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8" fillId="0" borderId="0" xfId="0" applyFont="1"/>
  </cellXfs>
  <cellStyles count="11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J84"/>
  <sheetViews>
    <sheetView tabSelected="1" topLeftCell="B68" workbookViewId="0">
      <selection activeCell="I80" sqref="I80"/>
    </sheetView>
  </sheetViews>
  <sheetFormatPr defaultColWidth="11.5546875" defaultRowHeight="16.5"/>
  <cols>
    <col min="1" max="1" width="5" customWidth="1"/>
    <col min="2" max="2" width="34.6640625" customWidth="1"/>
    <col min="3" max="3" width="15" customWidth="1"/>
    <col min="4" max="4" width="10.5546875" customWidth="1"/>
    <col min="5" max="5" width="12" customWidth="1"/>
    <col min="6" max="6" width="18" customWidth="1"/>
    <col min="7" max="7" width="4.6640625" customWidth="1"/>
    <col min="8" max="8" width="12" customWidth="1"/>
    <col min="9" max="9" width="27.109375" customWidth="1"/>
  </cols>
  <sheetData>
    <row r="1" spans="1:9" ht="16.5" customHeight="1">
      <c r="A1" s="28" t="s">
        <v>0</v>
      </c>
      <c r="B1" s="29"/>
      <c r="C1" s="29"/>
      <c r="D1" s="29"/>
      <c r="E1" s="29"/>
      <c r="F1" s="29"/>
      <c r="G1" s="29"/>
      <c r="H1" s="29"/>
      <c r="I1" s="29"/>
    </row>
    <row r="2" spans="1:9" ht="16.5" customHeight="1">
      <c r="A2" s="28" t="s">
        <v>1</v>
      </c>
      <c r="B2" s="29"/>
      <c r="C2" s="29"/>
      <c r="D2" s="29"/>
      <c r="E2" s="29"/>
      <c r="F2" s="29"/>
      <c r="G2" s="29"/>
      <c r="H2" s="29"/>
      <c r="I2" s="29"/>
    </row>
    <row r="3" spans="1:9" ht="16.5" customHeight="1">
      <c r="A3" s="38" t="s">
        <v>62</v>
      </c>
      <c r="B3" s="29"/>
      <c r="C3" s="29"/>
      <c r="D3" s="29"/>
      <c r="E3" s="29"/>
      <c r="F3" s="29"/>
      <c r="G3" s="29"/>
      <c r="H3" s="29"/>
      <c r="I3" s="29"/>
    </row>
    <row r="4" spans="1:9" ht="16.5" customHeight="1">
      <c r="A4" s="38" t="s">
        <v>64</v>
      </c>
      <c r="B4" s="29"/>
      <c r="C4" s="29"/>
      <c r="D4" s="29"/>
      <c r="E4" s="29"/>
      <c r="F4" s="29"/>
      <c r="G4" s="29"/>
      <c r="H4" s="29"/>
      <c r="I4" s="29"/>
    </row>
    <row r="5" spans="1:9" ht="6.95" customHeight="1">
      <c r="A5" s="16"/>
      <c r="B5" s="16"/>
      <c r="C5" s="16"/>
      <c r="D5" s="16"/>
      <c r="E5" s="16"/>
      <c r="F5" s="16"/>
      <c r="G5" s="16"/>
      <c r="H5" s="16"/>
      <c r="I5" s="16"/>
    </row>
    <row r="6" spans="1:9" ht="39.950000000000003" customHeight="1">
      <c r="A6" s="30" t="s">
        <v>2</v>
      </c>
      <c r="B6" s="30" t="s">
        <v>3</v>
      </c>
      <c r="C6" s="30" t="s">
        <v>4</v>
      </c>
      <c r="D6" s="30" t="s">
        <v>3</v>
      </c>
      <c r="E6" s="30" t="s">
        <v>3</v>
      </c>
      <c r="F6" s="30" t="s">
        <v>3</v>
      </c>
      <c r="G6" s="30" t="s">
        <v>3</v>
      </c>
      <c r="H6" s="30" t="s">
        <v>3</v>
      </c>
      <c r="I6" s="30" t="s">
        <v>3</v>
      </c>
    </row>
    <row r="7" spans="1:9" ht="16.5" customHeight="1">
      <c r="A7" s="30" t="s">
        <v>5</v>
      </c>
      <c r="B7" s="30" t="s">
        <v>3</v>
      </c>
      <c r="C7" s="30" t="s">
        <v>6</v>
      </c>
      <c r="D7" s="30" t="s">
        <v>3</v>
      </c>
      <c r="E7" s="30" t="s">
        <v>3</v>
      </c>
      <c r="F7" s="30" t="s">
        <v>3</v>
      </c>
      <c r="G7" s="30" t="s">
        <v>3</v>
      </c>
      <c r="H7" s="30" t="s">
        <v>3</v>
      </c>
      <c r="I7" s="30" t="s">
        <v>3</v>
      </c>
    </row>
    <row r="8" spans="1:9" ht="30" customHeight="1">
      <c r="A8" s="30" t="s">
        <v>7</v>
      </c>
      <c r="B8" s="30" t="s">
        <v>3</v>
      </c>
      <c r="C8" s="39" t="s">
        <v>63</v>
      </c>
      <c r="D8" s="30" t="s">
        <v>3</v>
      </c>
      <c r="E8" s="30" t="s">
        <v>3</v>
      </c>
      <c r="F8" s="30" t="s">
        <v>3</v>
      </c>
      <c r="G8" s="30" t="s">
        <v>3</v>
      </c>
      <c r="H8" s="30" t="s">
        <v>3</v>
      </c>
      <c r="I8" s="30" t="s">
        <v>3</v>
      </c>
    </row>
    <row r="9" spans="1:9" ht="16.5" customHeight="1">
      <c r="A9" s="30" t="s">
        <v>8</v>
      </c>
      <c r="B9" s="30" t="s">
        <v>3</v>
      </c>
      <c r="C9" s="40">
        <v>43430</v>
      </c>
      <c r="D9" s="30" t="s">
        <v>3</v>
      </c>
      <c r="E9" s="30" t="s">
        <v>3</v>
      </c>
      <c r="F9" s="30" t="s">
        <v>3</v>
      </c>
      <c r="G9" s="30" t="s">
        <v>3</v>
      </c>
      <c r="H9" s="30" t="s">
        <v>3</v>
      </c>
      <c r="I9" s="30" t="s">
        <v>3</v>
      </c>
    </row>
    <row r="10" spans="1:9" ht="6.95" customHeight="1"/>
    <row r="11" spans="1:9">
      <c r="A11" s="28" t="s">
        <v>9</v>
      </c>
      <c r="B11" s="29"/>
      <c r="C11" s="29"/>
      <c r="D11" s="29"/>
      <c r="E11" s="29"/>
      <c r="F11" s="29"/>
      <c r="G11" s="29"/>
      <c r="H11" s="29"/>
      <c r="I11" s="29"/>
    </row>
    <row r="12" spans="1:9">
      <c r="A12" t="s">
        <v>3</v>
      </c>
      <c r="B12" t="s">
        <v>3</v>
      </c>
      <c r="C12" t="s">
        <v>3</v>
      </c>
      <c r="D12" t="s">
        <v>3</v>
      </c>
      <c r="E12" t="s">
        <v>3</v>
      </c>
      <c r="F12" t="s">
        <v>3</v>
      </c>
      <c r="G12" t="s">
        <v>3</v>
      </c>
      <c r="H12" t="s">
        <v>3</v>
      </c>
      <c r="I12" s="1" t="s">
        <v>10</v>
      </c>
    </row>
    <row r="13" spans="1:9" ht="39.950000000000003" customHeight="1">
      <c r="A13" s="23" t="s">
        <v>11</v>
      </c>
      <c r="B13" s="23" t="s">
        <v>12</v>
      </c>
      <c r="C13" s="23" t="s">
        <v>3</v>
      </c>
      <c r="D13" s="23" t="s">
        <v>13</v>
      </c>
      <c r="E13" s="23" t="s">
        <v>3</v>
      </c>
      <c r="F13" s="23" t="s">
        <v>14</v>
      </c>
      <c r="G13" s="23" t="s">
        <v>3</v>
      </c>
      <c r="H13" s="23" t="s">
        <v>3</v>
      </c>
      <c r="I13" s="23" t="s">
        <v>15</v>
      </c>
    </row>
    <row r="14" spans="1:9" ht="39.950000000000003" customHeight="1">
      <c r="A14" s="30" t="s">
        <v>3</v>
      </c>
      <c r="B14" s="30" t="s">
        <v>3</v>
      </c>
      <c r="C14" s="30" t="s">
        <v>3</v>
      </c>
      <c r="D14" s="30" t="s">
        <v>3</v>
      </c>
      <c r="E14" s="30" t="s">
        <v>3</v>
      </c>
      <c r="F14" s="2" t="s">
        <v>16</v>
      </c>
      <c r="G14" s="23" t="s">
        <v>17</v>
      </c>
      <c r="H14" s="23" t="s">
        <v>3</v>
      </c>
      <c r="I14" s="23" t="s">
        <v>3</v>
      </c>
    </row>
    <row r="15" spans="1:9">
      <c r="A15" s="2" t="s">
        <v>18</v>
      </c>
      <c r="B15" s="23" t="s">
        <v>19</v>
      </c>
      <c r="C15" s="23" t="s">
        <v>3</v>
      </c>
      <c r="D15" s="23" t="s">
        <v>20</v>
      </c>
      <c r="E15" s="23" t="s">
        <v>3</v>
      </c>
      <c r="F15" s="2" t="s">
        <v>21</v>
      </c>
      <c r="G15" s="23" t="s">
        <v>22</v>
      </c>
      <c r="H15" s="23" t="s">
        <v>3</v>
      </c>
      <c r="I15" s="2" t="s">
        <v>23</v>
      </c>
    </row>
    <row r="16" spans="1:9" ht="24.95" customHeight="1">
      <c r="A16" s="2" t="s">
        <v>18</v>
      </c>
      <c r="B16" s="22" t="s">
        <v>24</v>
      </c>
      <c r="C16" s="22" t="s">
        <v>3</v>
      </c>
      <c r="D16" s="27">
        <v>2594228.52</v>
      </c>
      <c r="E16" s="22" t="s">
        <v>3</v>
      </c>
      <c r="F16" s="17">
        <v>939664.06</v>
      </c>
      <c r="G16" s="27">
        <f>1654564.46+F16</f>
        <v>2594228.52</v>
      </c>
      <c r="H16" s="22" t="s">
        <v>3</v>
      </c>
      <c r="I16" s="3">
        <f>D16-G16</f>
        <v>0</v>
      </c>
    </row>
    <row r="17" spans="1:9" ht="24.95" customHeight="1">
      <c r="A17" s="2" t="s">
        <v>19</v>
      </c>
      <c r="B17" s="22" t="s">
        <v>25</v>
      </c>
      <c r="C17" s="22" t="s">
        <v>3</v>
      </c>
      <c r="D17" s="27">
        <v>0</v>
      </c>
      <c r="E17" s="22" t="s">
        <v>3</v>
      </c>
      <c r="F17" s="17">
        <v>0</v>
      </c>
      <c r="G17" s="27">
        <v>0</v>
      </c>
      <c r="H17" s="22" t="s">
        <v>3</v>
      </c>
      <c r="I17" s="3">
        <v>0</v>
      </c>
    </row>
    <row r="18" spans="1:9" ht="24.95" customHeight="1">
      <c r="A18" s="2" t="s">
        <v>20</v>
      </c>
      <c r="B18" s="22" t="s">
        <v>26</v>
      </c>
      <c r="C18" s="22" t="s">
        <v>3</v>
      </c>
      <c r="D18" s="27">
        <v>117600</v>
      </c>
      <c r="E18" s="22" t="s">
        <v>3</v>
      </c>
      <c r="F18" s="17">
        <v>39200</v>
      </c>
      <c r="G18" s="27">
        <f>78400+F18</f>
        <v>117600</v>
      </c>
      <c r="H18" s="22" t="s">
        <v>3</v>
      </c>
      <c r="I18" s="3">
        <v>0</v>
      </c>
    </row>
    <row r="19" spans="1:9" ht="24.95" customHeight="1">
      <c r="A19" s="2" t="s">
        <v>21</v>
      </c>
      <c r="B19" s="22" t="s">
        <v>27</v>
      </c>
      <c r="C19" s="22" t="s">
        <v>3</v>
      </c>
      <c r="D19" s="27">
        <v>25680</v>
      </c>
      <c r="E19" s="22" t="s">
        <v>3</v>
      </c>
      <c r="F19" s="17">
        <v>0</v>
      </c>
      <c r="G19" s="27">
        <v>25680</v>
      </c>
      <c r="H19" s="22" t="s">
        <v>3</v>
      </c>
      <c r="I19" s="3">
        <f>D19-G19</f>
        <v>0</v>
      </c>
    </row>
    <row r="20" spans="1:9" ht="24.95" customHeight="1">
      <c r="A20" s="2" t="s">
        <v>22</v>
      </c>
      <c r="B20" s="22" t="s">
        <v>28</v>
      </c>
      <c r="C20" s="22" t="s">
        <v>3</v>
      </c>
      <c r="D20" s="27">
        <v>0</v>
      </c>
      <c r="E20" s="22" t="s">
        <v>3</v>
      </c>
      <c r="F20" s="17">
        <v>0</v>
      </c>
      <c r="G20" s="27">
        <v>0</v>
      </c>
      <c r="H20" s="22" t="s">
        <v>3</v>
      </c>
      <c r="I20" s="3">
        <v>0</v>
      </c>
    </row>
    <row r="21" spans="1:9" ht="24.95" customHeight="1">
      <c r="A21" s="2" t="s">
        <v>23</v>
      </c>
      <c r="B21" s="22" t="s">
        <v>29</v>
      </c>
      <c r="C21" s="22" t="s">
        <v>3</v>
      </c>
      <c r="D21" s="27">
        <v>198000</v>
      </c>
      <c r="E21" s="22" t="s">
        <v>3</v>
      </c>
      <c r="F21" s="17">
        <v>0</v>
      </c>
      <c r="G21" s="27">
        <v>198000</v>
      </c>
      <c r="H21" s="22" t="s">
        <v>3</v>
      </c>
      <c r="I21" s="3">
        <f>D21-G21</f>
        <v>0</v>
      </c>
    </row>
    <row r="22" spans="1:9" ht="24.95" customHeight="1">
      <c r="A22" s="2" t="s">
        <v>30</v>
      </c>
      <c r="B22" s="22" t="s">
        <v>31</v>
      </c>
      <c r="C22" s="22" t="s">
        <v>3</v>
      </c>
      <c r="D22" s="27">
        <v>50000</v>
      </c>
      <c r="E22" s="22" t="s">
        <v>3</v>
      </c>
      <c r="F22" s="17">
        <v>0</v>
      </c>
      <c r="G22" s="27">
        <f>50000+F22</f>
        <v>50000</v>
      </c>
      <c r="H22" s="22" t="s">
        <v>3</v>
      </c>
      <c r="I22" s="3">
        <v>0</v>
      </c>
    </row>
    <row r="23" spans="1:9" ht="24.95" customHeight="1">
      <c r="A23" s="2" t="s">
        <v>32</v>
      </c>
      <c r="B23" s="22" t="s">
        <v>33</v>
      </c>
      <c r="C23" s="22" t="s">
        <v>3</v>
      </c>
      <c r="D23" s="27">
        <v>0</v>
      </c>
      <c r="E23" s="22" t="s">
        <v>3</v>
      </c>
      <c r="F23" s="17">
        <v>0</v>
      </c>
      <c r="G23" s="27">
        <v>0</v>
      </c>
      <c r="H23" s="22" t="s">
        <v>3</v>
      </c>
      <c r="I23" s="3">
        <v>0</v>
      </c>
    </row>
    <row r="24" spans="1:9" ht="24.95" customHeight="1">
      <c r="A24" s="2" t="s">
        <v>34</v>
      </c>
      <c r="B24" s="22" t="s">
        <v>35</v>
      </c>
      <c r="C24" s="22" t="s">
        <v>3</v>
      </c>
      <c r="D24" s="27">
        <v>0</v>
      </c>
      <c r="E24" s="22" t="s">
        <v>3</v>
      </c>
      <c r="F24" s="17">
        <v>0</v>
      </c>
      <c r="G24" s="27">
        <v>0</v>
      </c>
      <c r="H24" s="22" t="s">
        <v>3</v>
      </c>
      <c r="I24" s="3">
        <v>0</v>
      </c>
    </row>
    <row r="25" spans="1:9">
      <c r="A25" s="23" t="s">
        <v>36</v>
      </c>
      <c r="B25" s="23" t="s">
        <v>3</v>
      </c>
      <c r="C25" s="23" t="s">
        <v>3</v>
      </c>
      <c r="D25" s="27">
        <f>SUM(D16:E24)</f>
        <v>2985508.52</v>
      </c>
      <c r="E25" s="23" t="s">
        <v>3</v>
      </c>
      <c r="F25" s="17">
        <f>F16+F17+F18+F19+F20+F21+F22+F23+F24</f>
        <v>978864.06</v>
      </c>
      <c r="G25" s="27">
        <f>G16+G18+G19+G21+G22</f>
        <v>2985508.52</v>
      </c>
      <c r="H25" s="23" t="s">
        <v>3</v>
      </c>
      <c r="I25" s="3">
        <f>D25-G25</f>
        <v>0</v>
      </c>
    </row>
    <row r="26" spans="1:9" s="13" customFormat="1">
      <c r="A26" s="5"/>
      <c r="B26" s="5"/>
      <c r="C26" s="5"/>
      <c r="D26" s="4"/>
      <c r="E26" s="5"/>
      <c r="F26" s="4"/>
      <c r="G26" s="4"/>
      <c r="H26" s="5"/>
      <c r="I26" s="4"/>
    </row>
    <row r="27" spans="1:9" s="13" customFormat="1">
      <c r="A27" s="5"/>
      <c r="B27" s="5"/>
      <c r="C27" s="5"/>
      <c r="D27" s="4"/>
      <c r="E27" s="5"/>
      <c r="F27" s="4"/>
      <c r="G27" s="4"/>
      <c r="H27" s="5"/>
      <c r="I27" s="4"/>
    </row>
    <row r="29" spans="1:9">
      <c r="A29" s="28" t="s">
        <v>37</v>
      </c>
      <c r="B29" s="29"/>
      <c r="C29" s="29"/>
      <c r="D29" s="29"/>
      <c r="E29" s="29"/>
      <c r="F29" s="29"/>
      <c r="G29" s="29"/>
      <c r="H29" s="29"/>
      <c r="I29" s="29"/>
    </row>
    <row r="31" spans="1:9" ht="51">
      <c r="A31" s="2" t="s">
        <v>38</v>
      </c>
      <c r="B31" s="2" t="s">
        <v>39</v>
      </c>
      <c r="C31" s="2" t="s">
        <v>40</v>
      </c>
      <c r="D31" s="2" t="s">
        <v>41</v>
      </c>
      <c r="E31" s="23" t="s">
        <v>42</v>
      </c>
      <c r="F31" s="23" t="s">
        <v>3</v>
      </c>
      <c r="G31" s="23" t="s">
        <v>3</v>
      </c>
      <c r="H31" s="2" t="s">
        <v>43</v>
      </c>
      <c r="I31" s="2" t="s">
        <v>44</v>
      </c>
    </row>
    <row r="32" spans="1:9">
      <c r="A32" s="2" t="s">
        <v>18</v>
      </c>
      <c r="B32" s="2" t="s">
        <v>19</v>
      </c>
      <c r="C32" s="2" t="s">
        <v>20</v>
      </c>
      <c r="D32" s="2" t="s">
        <v>21</v>
      </c>
      <c r="E32" s="23" t="s">
        <v>22</v>
      </c>
      <c r="F32" s="23" t="s">
        <v>3</v>
      </c>
      <c r="G32" s="23" t="s">
        <v>3</v>
      </c>
      <c r="H32" s="2" t="s">
        <v>23</v>
      </c>
      <c r="I32" s="2" t="s">
        <v>30</v>
      </c>
    </row>
    <row r="33" spans="1:10" s="13" customFormat="1">
      <c r="A33" s="35" t="s">
        <v>60</v>
      </c>
      <c r="B33" s="36"/>
      <c r="C33" s="36"/>
      <c r="D33" s="36"/>
      <c r="E33" s="36"/>
      <c r="F33" s="36"/>
      <c r="G33" s="36"/>
      <c r="H33" s="36"/>
      <c r="I33" s="37"/>
    </row>
    <row r="34" spans="1:10" ht="51.75" customHeight="1">
      <c r="A34" s="2">
        <v>1</v>
      </c>
      <c r="B34" s="19" t="s">
        <v>59</v>
      </c>
      <c r="C34" s="6" t="s">
        <v>66</v>
      </c>
      <c r="D34" s="19">
        <v>17</v>
      </c>
      <c r="E34" s="24" t="s">
        <v>67</v>
      </c>
      <c r="F34" s="25"/>
      <c r="G34" s="26"/>
      <c r="H34" s="41">
        <v>11255.41</v>
      </c>
      <c r="I34" s="20" t="s">
        <v>68</v>
      </c>
    </row>
    <row r="35" spans="1:10" ht="63" customHeight="1">
      <c r="A35" s="2">
        <v>2</v>
      </c>
      <c r="B35" s="19" t="s">
        <v>59</v>
      </c>
      <c r="C35" s="6" t="s">
        <v>66</v>
      </c>
      <c r="D35" s="19">
        <v>18</v>
      </c>
      <c r="E35" s="24" t="s">
        <v>91</v>
      </c>
      <c r="F35" s="25"/>
      <c r="G35" s="26"/>
      <c r="H35" s="41">
        <v>57140</v>
      </c>
      <c r="I35" s="20" t="s">
        <v>73</v>
      </c>
    </row>
    <row r="36" spans="1:10" ht="63.75" customHeight="1">
      <c r="A36" s="2">
        <v>3</v>
      </c>
      <c r="B36" s="19" t="s">
        <v>59</v>
      </c>
      <c r="C36" s="6" t="s">
        <v>69</v>
      </c>
      <c r="D36" s="19">
        <v>19</v>
      </c>
      <c r="E36" s="24" t="s">
        <v>70</v>
      </c>
      <c r="F36" s="25"/>
      <c r="G36" s="26"/>
      <c r="H36" s="41">
        <v>113700.39</v>
      </c>
      <c r="I36" s="20" t="s">
        <v>74</v>
      </c>
    </row>
    <row r="37" spans="1:10" ht="63.75" customHeight="1">
      <c r="A37" s="2">
        <v>4</v>
      </c>
      <c r="B37" s="19" t="s">
        <v>59</v>
      </c>
      <c r="C37" s="6" t="s">
        <v>71</v>
      </c>
      <c r="D37" s="19">
        <v>20</v>
      </c>
      <c r="E37" s="24" t="s">
        <v>92</v>
      </c>
      <c r="F37" s="25"/>
      <c r="G37" s="26"/>
      <c r="H37" s="41">
        <v>2724.31</v>
      </c>
      <c r="I37" s="20" t="s">
        <v>72</v>
      </c>
    </row>
    <row r="38" spans="1:10" ht="63.75" customHeight="1">
      <c r="A38" s="2">
        <v>5</v>
      </c>
      <c r="B38" s="19" t="s">
        <v>59</v>
      </c>
      <c r="C38" s="6" t="s">
        <v>71</v>
      </c>
      <c r="D38" s="19">
        <v>21</v>
      </c>
      <c r="E38" s="24" t="s">
        <v>93</v>
      </c>
      <c r="F38" s="25"/>
      <c r="G38" s="26"/>
      <c r="H38" s="41">
        <v>13084.69</v>
      </c>
      <c r="I38" s="20" t="s">
        <v>76</v>
      </c>
    </row>
    <row r="39" spans="1:10" ht="63.75" customHeight="1">
      <c r="A39" s="2">
        <v>6</v>
      </c>
      <c r="B39" s="10" t="s">
        <v>59</v>
      </c>
      <c r="C39" s="6" t="s">
        <v>75</v>
      </c>
      <c r="D39" s="2">
        <v>22</v>
      </c>
      <c r="E39" s="24" t="s">
        <v>94</v>
      </c>
      <c r="F39" s="25"/>
      <c r="G39" s="26"/>
      <c r="H39" s="41">
        <v>21100</v>
      </c>
      <c r="I39" s="20" t="s">
        <v>77</v>
      </c>
    </row>
    <row r="40" spans="1:10" ht="51">
      <c r="A40" s="2">
        <v>7</v>
      </c>
      <c r="B40" s="10" t="s">
        <v>59</v>
      </c>
      <c r="C40" s="6" t="s">
        <v>78</v>
      </c>
      <c r="D40" s="2">
        <v>23</v>
      </c>
      <c r="E40" s="24" t="s">
        <v>95</v>
      </c>
      <c r="F40" s="25"/>
      <c r="G40" s="26"/>
      <c r="H40" s="41">
        <v>8030</v>
      </c>
      <c r="I40" s="20" t="s">
        <v>79</v>
      </c>
    </row>
    <row r="41" spans="1:10" ht="63.75">
      <c r="A41" s="2">
        <v>8</v>
      </c>
      <c r="B41" s="10" t="s">
        <v>59</v>
      </c>
      <c r="C41" s="6" t="s">
        <v>80</v>
      </c>
      <c r="D41" s="2">
        <v>24</v>
      </c>
      <c r="E41" s="24" t="s">
        <v>96</v>
      </c>
      <c r="F41" s="25"/>
      <c r="G41" s="26"/>
      <c r="H41" s="41">
        <v>23361.69</v>
      </c>
      <c r="I41" s="20" t="s">
        <v>81</v>
      </c>
    </row>
    <row r="42" spans="1:10" ht="63.75" customHeight="1">
      <c r="A42" s="2">
        <v>9</v>
      </c>
      <c r="B42" s="10" t="s">
        <v>59</v>
      </c>
      <c r="C42" s="6" t="s">
        <v>82</v>
      </c>
      <c r="D42" s="2">
        <v>25</v>
      </c>
      <c r="E42" s="24" t="s">
        <v>97</v>
      </c>
      <c r="F42" s="25"/>
      <c r="G42" s="26"/>
      <c r="H42" s="41">
        <v>72400</v>
      </c>
      <c r="I42" s="20" t="s">
        <v>83</v>
      </c>
    </row>
    <row r="43" spans="1:10" ht="63.75">
      <c r="A43" s="2">
        <v>10</v>
      </c>
      <c r="B43" s="14" t="s">
        <v>59</v>
      </c>
      <c r="C43" s="6" t="s">
        <v>84</v>
      </c>
      <c r="D43" s="2">
        <v>26</v>
      </c>
      <c r="E43" s="24" t="s">
        <v>89</v>
      </c>
      <c r="F43" s="25"/>
      <c r="G43" s="26"/>
      <c r="H43" s="41">
        <v>73850.78</v>
      </c>
      <c r="I43" s="20" t="s">
        <v>85</v>
      </c>
    </row>
    <row r="44" spans="1:10" ht="63.75" customHeight="1">
      <c r="A44" s="2">
        <v>11</v>
      </c>
      <c r="B44" s="14" t="s">
        <v>59</v>
      </c>
      <c r="C44" s="6" t="s">
        <v>86</v>
      </c>
      <c r="D44" s="2">
        <v>27</v>
      </c>
      <c r="E44" s="24" t="s">
        <v>90</v>
      </c>
      <c r="F44" s="25"/>
      <c r="G44" s="26"/>
      <c r="H44" s="41">
        <v>78900</v>
      </c>
      <c r="I44" s="20" t="s">
        <v>87</v>
      </c>
      <c r="J44" s="43"/>
    </row>
    <row r="45" spans="1:10" ht="70.5" customHeight="1">
      <c r="A45" s="2">
        <v>12</v>
      </c>
      <c r="B45" s="19" t="s">
        <v>59</v>
      </c>
      <c r="C45" s="6" t="s">
        <v>88</v>
      </c>
      <c r="D45" s="19">
        <v>28</v>
      </c>
      <c r="E45" s="24" t="s">
        <v>98</v>
      </c>
      <c r="F45" s="25"/>
      <c r="G45" s="26"/>
      <c r="H45" s="41">
        <v>79576.539999999994</v>
      </c>
      <c r="I45" s="20" t="s">
        <v>99</v>
      </c>
    </row>
    <row r="46" spans="1:10" ht="25.5">
      <c r="A46" s="2">
        <v>13</v>
      </c>
      <c r="B46" s="14" t="s">
        <v>55</v>
      </c>
      <c r="C46" s="6" t="s">
        <v>100</v>
      </c>
      <c r="D46" s="9">
        <v>160</v>
      </c>
      <c r="E46" s="24" t="s">
        <v>101</v>
      </c>
      <c r="F46" s="25"/>
      <c r="G46" s="26"/>
      <c r="H46" s="42">
        <v>7053</v>
      </c>
      <c r="I46" s="20" t="s">
        <v>102</v>
      </c>
    </row>
    <row r="47" spans="1:10" s="7" customFormat="1" ht="55.5" customHeight="1">
      <c r="A47" s="8">
        <v>14</v>
      </c>
      <c r="B47" s="14" t="s">
        <v>55</v>
      </c>
      <c r="C47" s="6" t="s">
        <v>65</v>
      </c>
      <c r="D47" s="9">
        <v>161</v>
      </c>
      <c r="E47" s="32" t="s">
        <v>103</v>
      </c>
      <c r="F47" s="33"/>
      <c r="G47" s="34"/>
      <c r="H47" s="42">
        <v>40359.51</v>
      </c>
      <c r="I47" s="18" t="s">
        <v>104</v>
      </c>
    </row>
    <row r="48" spans="1:10" s="13" customFormat="1" ht="38.25">
      <c r="A48" s="14">
        <v>15</v>
      </c>
      <c r="B48" s="14" t="s">
        <v>61</v>
      </c>
      <c r="C48" s="6" t="s">
        <v>65</v>
      </c>
      <c r="D48" s="9">
        <v>162</v>
      </c>
      <c r="E48" s="32" t="s">
        <v>105</v>
      </c>
      <c r="F48" s="33"/>
      <c r="G48" s="34"/>
      <c r="H48" s="11">
        <v>403.59</v>
      </c>
      <c r="I48" s="18" t="s">
        <v>106</v>
      </c>
    </row>
    <row r="49" spans="1:9" s="13" customFormat="1" ht="25.5" customHeight="1">
      <c r="A49" s="14">
        <v>16</v>
      </c>
      <c r="B49" s="14" t="s">
        <v>55</v>
      </c>
      <c r="C49" s="6" t="s">
        <v>65</v>
      </c>
      <c r="D49" s="9">
        <v>163</v>
      </c>
      <c r="E49" s="24" t="s">
        <v>107</v>
      </c>
      <c r="F49" s="25"/>
      <c r="G49" s="26"/>
      <c r="H49" s="11">
        <v>24637</v>
      </c>
      <c r="I49" s="18" t="s">
        <v>108</v>
      </c>
    </row>
    <row r="50" spans="1:9" s="13" customFormat="1" ht="38.25" customHeight="1">
      <c r="A50" s="14">
        <v>17</v>
      </c>
      <c r="B50" s="19" t="s">
        <v>55</v>
      </c>
      <c r="C50" s="6" t="s">
        <v>109</v>
      </c>
      <c r="D50" s="9">
        <v>193</v>
      </c>
      <c r="E50" s="32" t="s">
        <v>110</v>
      </c>
      <c r="F50" s="33"/>
      <c r="G50" s="34"/>
      <c r="H50" s="42">
        <v>33197.660000000003</v>
      </c>
      <c r="I50" s="18" t="s">
        <v>111</v>
      </c>
    </row>
    <row r="51" spans="1:9" s="13" customFormat="1" ht="25.5" customHeight="1">
      <c r="A51" s="14">
        <v>18</v>
      </c>
      <c r="B51" s="19" t="s">
        <v>61</v>
      </c>
      <c r="C51" s="6" t="s">
        <v>109</v>
      </c>
      <c r="D51" s="9">
        <v>194</v>
      </c>
      <c r="E51" s="32" t="s">
        <v>112</v>
      </c>
      <c r="F51" s="33"/>
      <c r="G51" s="34"/>
      <c r="H51" s="11">
        <v>331.98</v>
      </c>
      <c r="I51" s="18" t="s">
        <v>113</v>
      </c>
    </row>
    <row r="52" spans="1:9" s="13" customFormat="1" ht="25.5" customHeight="1">
      <c r="A52" s="14">
        <v>19</v>
      </c>
      <c r="B52" s="14" t="s">
        <v>55</v>
      </c>
      <c r="C52" s="6" t="s">
        <v>109</v>
      </c>
      <c r="D52" s="9">
        <v>195</v>
      </c>
      <c r="E52" s="24" t="s">
        <v>114</v>
      </c>
      <c r="F52" s="25"/>
      <c r="G52" s="26"/>
      <c r="H52" s="11">
        <v>19657</v>
      </c>
      <c r="I52" s="18" t="s">
        <v>115</v>
      </c>
    </row>
    <row r="53" spans="1:9" s="13" customFormat="1" ht="42" customHeight="1">
      <c r="A53" s="14">
        <v>20</v>
      </c>
      <c r="B53" s="14" t="s">
        <v>55</v>
      </c>
      <c r="C53" s="6" t="s">
        <v>88</v>
      </c>
      <c r="D53" s="9">
        <v>215</v>
      </c>
      <c r="E53" s="32" t="s">
        <v>116</v>
      </c>
      <c r="F53" s="33"/>
      <c r="G53" s="34"/>
      <c r="H53" s="9">
        <v>35971</v>
      </c>
      <c r="I53" s="18" t="s">
        <v>117</v>
      </c>
    </row>
    <row r="54" spans="1:9" s="13" customFormat="1" ht="47.25" customHeight="1">
      <c r="A54" s="14">
        <v>21</v>
      </c>
      <c r="B54" s="19" t="s">
        <v>61</v>
      </c>
      <c r="C54" s="6" t="s">
        <v>88</v>
      </c>
      <c r="D54" s="9">
        <v>216</v>
      </c>
      <c r="E54" s="32" t="s">
        <v>118</v>
      </c>
      <c r="F54" s="33"/>
      <c r="G54" s="34"/>
      <c r="H54" s="9">
        <v>359.71</v>
      </c>
      <c r="I54" s="18" t="s">
        <v>119</v>
      </c>
    </row>
    <row r="55" spans="1:9" s="13" customFormat="1" ht="38.25" customHeight="1">
      <c r="A55" s="14">
        <v>22</v>
      </c>
      <c r="B55" s="19" t="s">
        <v>55</v>
      </c>
      <c r="C55" s="6" t="s">
        <v>88</v>
      </c>
      <c r="D55" s="9">
        <v>217</v>
      </c>
      <c r="E55" s="24" t="s">
        <v>120</v>
      </c>
      <c r="F55" s="25"/>
      <c r="G55" s="26"/>
      <c r="H55" s="11">
        <v>21459</v>
      </c>
      <c r="I55" s="18" t="s">
        <v>121</v>
      </c>
    </row>
    <row r="56" spans="1:9" s="13" customFormat="1" ht="66.75" customHeight="1">
      <c r="A56" s="14">
        <v>23</v>
      </c>
      <c r="B56" s="19" t="s">
        <v>59</v>
      </c>
      <c r="C56" s="6" t="s">
        <v>122</v>
      </c>
      <c r="D56" s="19">
        <v>29</v>
      </c>
      <c r="E56" s="24" t="s">
        <v>123</v>
      </c>
      <c r="F56" s="25"/>
      <c r="G56" s="26"/>
      <c r="H56" s="41">
        <v>78900</v>
      </c>
      <c r="I56" s="20" t="s">
        <v>124</v>
      </c>
    </row>
    <row r="57" spans="1:9" s="13" customFormat="1" ht="69" customHeight="1">
      <c r="A57" s="14">
        <v>24</v>
      </c>
      <c r="B57" s="19" t="s">
        <v>59</v>
      </c>
      <c r="C57" s="6" t="s">
        <v>125</v>
      </c>
      <c r="D57" s="19">
        <v>30</v>
      </c>
      <c r="E57" s="24" t="s">
        <v>89</v>
      </c>
      <c r="F57" s="25"/>
      <c r="G57" s="26"/>
      <c r="H57" s="41">
        <v>72475.08</v>
      </c>
      <c r="I57" s="20" t="s">
        <v>126</v>
      </c>
    </row>
    <row r="58" spans="1:9" ht="51" customHeight="1">
      <c r="A58" s="2">
        <v>25</v>
      </c>
      <c r="B58" s="14" t="s">
        <v>55</v>
      </c>
      <c r="C58" s="6" t="s">
        <v>127</v>
      </c>
      <c r="D58" s="9">
        <v>269</v>
      </c>
      <c r="E58" s="32" t="s">
        <v>128</v>
      </c>
      <c r="F58" s="33"/>
      <c r="G58" s="34"/>
      <c r="H58" s="41">
        <v>28961.5</v>
      </c>
      <c r="I58" s="18" t="s">
        <v>129</v>
      </c>
    </row>
    <row r="59" spans="1:9" s="13" customFormat="1" ht="49.5" customHeight="1">
      <c r="A59" s="14">
        <v>26</v>
      </c>
      <c r="B59" s="19" t="s">
        <v>61</v>
      </c>
      <c r="C59" s="6" t="s">
        <v>127</v>
      </c>
      <c r="D59" s="9">
        <v>270</v>
      </c>
      <c r="E59" s="32" t="s">
        <v>130</v>
      </c>
      <c r="F59" s="33"/>
      <c r="G59" s="34"/>
      <c r="H59" s="41">
        <v>294.12</v>
      </c>
      <c r="I59" s="18" t="s">
        <v>131</v>
      </c>
    </row>
    <row r="60" spans="1:9" ht="38.25" customHeight="1">
      <c r="A60" s="2">
        <v>27</v>
      </c>
      <c r="B60" s="19" t="s">
        <v>55</v>
      </c>
      <c r="C60" s="6" t="s">
        <v>133</v>
      </c>
      <c r="D60" s="9">
        <v>271</v>
      </c>
      <c r="E60" s="24" t="s">
        <v>132</v>
      </c>
      <c r="F60" s="25"/>
      <c r="G60" s="26"/>
      <c r="H60" s="41">
        <v>18537</v>
      </c>
      <c r="I60" s="18" t="s">
        <v>131</v>
      </c>
    </row>
    <row r="61" spans="1:9" s="13" customFormat="1" ht="51" customHeight="1">
      <c r="A61" s="14">
        <v>28</v>
      </c>
      <c r="B61" s="14" t="s">
        <v>59</v>
      </c>
      <c r="C61" s="6" t="s">
        <v>134</v>
      </c>
      <c r="D61" s="9">
        <v>31</v>
      </c>
      <c r="E61" s="24" t="s">
        <v>135</v>
      </c>
      <c r="F61" s="25"/>
      <c r="G61" s="26"/>
      <c r="H61" s="41">
        <v>19.100000000000001</v>
      </c>
      <c r="I61" s="20" t="s">
        <v>136</v>
      </c>
    </row>
    <row r="62" spans="1:9" ht="25.5">
      <c r="A62" s="2">
        <v>29</v>
      </c>
      <c r="B62" s="14" t="s">
        <v>55</v>
      </c>
      <c r="C62" s="6" t="s">
        <v>134</v>
      </c>
      <c r="D62" s="2">
        <v>272</v>
      </c>
      <c r="E62" s="24" t="s">
        <v>132</v>
      </c>
      <c r="F62" s="25"/>
      <c r="G62" s="26"/>
      <c r="H62" s="41">
        <v>1924</v>
      </c>
      <c r="I62" s="18" t="s">
        <v>137</v>
      </c>
    </row>
    <row r="63" spans="1:9">
      <c r="A63" s="21" t="s">
        <v>56</v>
      </c>
      <c r="B63" s="22" t="s">
        <v>3</v>
      </c>
      <c r="C63" s="22" t="s">
        <v>3</v>
      </c>
      <c r="D63" s="22" t="s">
        <v>3</v>
      </c>
      <c r="E63" s="22" t="s">
        <v>3</v>
      </c>
      <c r="F63" s="22" t="s">
        <v>3</v>
      </c>
      <c r="G63" s="22" t="s">
        <v>3</v>
      </c>
      <c r="H63" s="41">
        <f>SUM(H34:H62)</f>
        <v>939664.05999999994</v>
      </c>
      <c r="I63" s="2" t="s">
        <v>48</v>
      </c>
    </row>
    <row r="64" spans="1:9">
      <c r="A64" s="22" t="s">
        <v>45</v>
      </c>
      <c r="B64" s="22" t="s">
        <v>3</v>
      </c>
      <c r="C64" s="22" t="s">
        <v>3</v>
      </c>
      <c r="D64" s="22" t="s">
        <v>3</v>
      </c>
      <c r="E64" s="22" t="s">
        <v>3</v>
      </c>
      <c r="F64" s="22" t="s">
        <v>3</v>
      </c>
      <c r="G64" s="22" t="s">
        <v>3</v>
      </c>
      <c r="H64" s="22" t="s">
        <v>3</v>
      </c>
      <c r="I64" s="22" t="s">
        <v>3</v>
      </c>
    </row>
    <row r="65" spans="1:9" ht="63.75">
      <c r="A65" s="2">
        <v>30</v>
      </c>
      <c r="B65" s="2" t="s">
        <v>46</v>
      </c>
      <c r="C65" s="12">
        <v>43376</v>
      </c>
      <c r="D65" s="2">
        <v>183</v>
      </c>
      <c r="E65" s="23" t="s">
        <v>140</v>
      </c>
      <c r="F65" s="23" t="s">
        <v>3</v>
      </c>
      <c r="G65" s="23" t="s">
        <v>3</v>
      </c>
      <c r="H65" s="3">
        <v>9800</v>
      </c>
      <c r="I65" s="18" t="s">
        <v>141</v>
      </c>
    </row>
    <row r="66" spans="1:9" ht="63.75">
      <c r="A66" s="2">
        <v>31</v>
      </c>
      <c r="B66" s="2" t="s">
        <v>46</v>
      </c>
      <c r="C66" s="6" t="s">
        <v>138</v>
      </c>
      <c r="D66" s="2">
        <v>172</v>
      </c>
      <c r="E66" s="23" t="s">
        <v>142</v>
      </c>
      <c r="F66" s="23" t="s">
        <v>3</v>
      </c>
      <c r="G66" s="23" t="s">
        <v>3</v>
      </c>
      <c r="H66" s="3">
        <v>9800</v>
      </c>
      <c r="I66" s="18" t="s">
        <v>143</v>
      </c>
    </row>
    <row r="67" spans="1:9" s="13" customFormat="1" ht="63.75">
      <c r="A67" s="14">
        <v>32</v>
      </c>
      <c r="B67" s="14" t="s">
        <v>46</v>
      </c>
      <c r="C67" s="6" t="s">
        <v>139</v>
      </c>
      <c r="D67" s="14">
        <v>219</v>
      </c>
      <c r="E67" s="23" t="s">
        <v>144</v>
      </c>
      <c r="F67" s="23" t="s">
        <v>3</v>
      </c>
      <c r="G67" s="23" t="s">
        <v>3</v>
      </c>
      <c r="H67" s="15">
        <v>9800</v>
      </c>
      <c r="I67" s="18" t="s">
        <v>145</v>
      </c>
    </row>
    <row r="68" spans="1:9" s="13" customFormat="1" ht="63.75">
      <c r="A68" s="14">
        <v>33</v>
      </c>
      <c r="B68" s="14" t="s">
        <v>46</v>
      </c>
      <c r="C68" s="6" t="s">
        <v>134</v>
      </c>
      <c r="D68" s="14">
        <v>273</v>
      </c>
      <c r="E68" s="23" t="s">
        <v>146</v>
      </c>
      <c r="F68" s="23" t="s">
        <v>3</v>
      </c>
      <c r="G68" s="23" t="s">
        <v>3</v>
      </c>
      <c r="H68" s="15">
        <v>9600</v>
      </c>
      <c r="I68" s="18" t="s">
        <v>147</v>
      </c>
    </row>
    <row r="69" spans="1:9" s="13" customFormat="1" ht="63.75" customHeight="1">
      <c r="A69" s="14">
        <v>34</v>
      </c>
      <c r="B69" s="14" t="s">
        <v>46</v>
      </c>
      <c r="C69" s="6" t="s">
        <v>134</v>
      </c>
      <c r="D69" s="14">
        <v>274</v>
      </c>
      <c r="E69" s="23" t="s">
        <v>146</v>
      </c>
      <c r="F69" s="23" t="s">
        <v>3</v>
      </c>
      <c r="G69" s="23" t="s">
        <v>3</v>
      </c>
      <c r="H69" s="15">
        <v>200</v>
      </c>
      <c r="I69" s="18" t="s">
        <v>148</v>
      </c>
    </row>
    <row r="70" spans="1:9">
      <c r="A70" s="21" t="s">
        <v>47</v>
      </c>
      <c r="B70" s="22" t="s">
        <v>3</v>
      </c>
      <c r="C70" s="22" t="s">
        <v>3</v>
      </c>
      <c r="D70" s="22" t="s">
        <v>3</v>
      </c>
      <c r="E70" s="22" t="s">
        <v>3</v>
      </c>
      <c r="F70" s="22" t="s">
        <v>3</v>
      </c>
      <c r="G70" s="22" t="s">
        <v>3</v>
      </c>
      <c r="H70" s="15">
        <f>SUM(H65:H69)</f>
        <v>39200</v>
      </c>
      <c r="I70" s="2" t="s">
        <v>48</v>
      </c>
    </row>
    <row r="71" spans="1:9">
      <c r="A71" s="21" t="s">
        <v>36</v>
      </c>
      <c r="B71" s="22" t="s">
        <v>3</v>
      </c>
      <c r="C71" s="22" t="s">
        <v>3</v>
      </c>
      <c r="D71" s="22" t="s">
        <v>3</v>
      </c>
      <c r="E71" s="22" t="s">
        <v>3</v>
      </c>
      <c r="F71" s="22" t="s">
        <v>3</v>
      </c>
      <c r="G71" s="22" t="s">
        <v>3</v>
      </c>
      <c r="H71" s="3">
        <f>H70+H63</f>
        <v>978864.05999999994</v>
      </c>
      <c r="I71" s="2" t="s">
        <v>48</v>
      </c>
    </row>
    <row r="72" spans="1:9">
      <c r="A72" s="31" t="s">
        <v>49</v>
      </c>
      <c r="B72" s="29" t="s">
        <v>3</v>
      </c>
      <c r="C72" s="29" t="s">
        <v>3</v>
      </c>
      <c r="D72" s="29" t="s">
        <v>3</v>
      </c>
      <c r="E72" s="29" t="s">
        <v>3</v>
      </c>
      <c r="F72" s="29" t="s">
        <v>3</v>
      </c>
      <c r="G72" s="29" t="s">
        <v>3</v>
      </c>
      <c r="H72" s="29" t="s">
        <v>3</v>
      </c>
      <c r="I72" s="29" t="s">
        <v>3</v>
      </c>
    </row>
    <row r="74" spans="1:9">
      <c r="A74" t="s">
        <v>3</v>
      </c>
      <c r="B74" t="s">
        <v>3</v>
      </c>
      <c r="C74" t="s">
        <v>3</v>
      </c>
      <c r="D74" t="s">
        <v>3</v>
      </c>
      <c r="E74" t="s">
        <v>3</v>
      </c>
      <c r="F74" t="s">
        <v>3</v>
      </c>
      <c r="G74" t="s">
        <v>3</v>
      </c>
      <c r="H74" t="s">
        <v>3</v>
      </c>
      <c r="I74" s="1" t="s">
        <v>10</v>
      </c>
    </row>
    <row r="75" spans="1:9" ht="30" customHeight="1">
      <c r="A75" s="30" t="s">
        <v>50</v>
      </c>
      <c r="B75" s="30" t="s">
        <v>3</v>
      </c>
      <c r="C75" s="30" t="s">
        <v>3</v>
      </c>
      <c r="D75" s="30" t="s">
        <v>3</v>
      </c>
      <c r="E75" s="30" t="s">
        <v>3</v>
      </c>
      <c r="F75" s="30" t="s">
        <v>3</v>
      </c>
      <c r="G75" s="30" t="s">
        <v>3</v>
      </c>
      <c r="H75" s="30" t="s">
        <v>3</v>
      </c>
      <c r="I75" s="3">
        <v>517092.64</v>
      </c>
    </row>
    <row r="76" spans="1:9">
      <c r="A76" s="30" t="s">
        <v>51</v>
      </c>
      <c r="B76" s="30" t="s">
        <v>3</v>
      </c>
      <c r="C76" s="30" t="s">
        <v>3</v>
      </c>
      <c r="D76" s="30" t="s">
        <v>3</v>
      </c>
      <c r="E76" s="30" t="s">
        <v>3</v>
      </c>
      <c r="F76" s="30" t="s">
        <v>16</v>
      </c>
      <c r="G76" s="30" t="s">
        <v>3</v>
      </c>
      <c r="H76" s="30" t="s">
        <v>3</v>
      </c>
      <c r="I76" s="3">
        <v>461771.42</v>
      </c>
    </row>
    <row r="77" spans="1:9" ht="30" customHeight="1">
      <c r="A77" s="30" t="s">
        <v>3</v>
      </c>
      <c r="B77" s="30" t="s">
        <v>3</v>
      </c>
      <c r="C77" s="30" t="s">
        <v>3</v>
      </c>
      <c r="D77" s="30" t="s">
        <v>3</v>
      </c>
      <c r="E77" s="30" t="s">
        <v>3</v>
      </c>
      <c r="F77" s="30" t="s">
        <v>17</v>
      </c>
      <c r="G77" s="30" t="s">
        <v>3</v>
      </c>
      <c r="H77" s="30" t="s">
        <v>3</v>
      </c>
      <c r="I77" s="3">
        <v>2985508.52</v>
      </c>
    </row>
    <row r="78" spans="1:9">
      <c r="A78" s="30" t="s">
        <v>52</v>
      </c>
      <c r="B78" s="30" t="s">
        <v>3</v>
      </c>
      <c r="C78" s="30" t="s">
        <v>3</v>
      </c>
      <c r="D78" s="30" t="s">
        <v>3</v>
      </c>
      <c r="E78" s="30" t="s">
        <v>3</v>
      </c>
      <c r="F78" s="30" t="s">
        <v>16</v>
      </c>
      <c r="G78" s="30" t="s">
        <v>3</v>
      </c>
      <c r="H78" s="30" t="s">
        <v>3</v>
      </c>
      <c r="I78" s="3">
        <v>978864.06</v>
      </c>
    </row>
    <row r="79" spans="1:9" ht="30" customHeight="1">
      <c r="A79" s="30" t="s">
        <v>3</v>
      </c>
      <c r="B79" s="30" t="s">
        <v>3</v>
      </c>
      <c r="C79" s="30" t="s">
        <v>3</v>
      </c>
      <c r="D79" s="30" t="s">
        <v>3</v>
      </c>
      <c r="E79" s="30" t="s">
        <v>3</v>
      </c>
      <c r="F79" s="30" t="s">
        <v>17</v>
      </c>
      <c r="G79" s="30" t="s">
        <v>3</v>
      </c>
      <c r="H79" s="30" t="s">
        <v>3</v>
      </c>
      <c r="I79" s="3">
        <v>2985508.52</v>
      </c>
    </row>
    <row r="80" spans="1:9" ht="30" customHeight="1">
      <c r="A80" s="30" t="s">
        <v>53</v>
      </c>
      <c r="B80" s="30" t="s">
        <v>3</v>
      </c>
      <c r="C80" s="30" t="s">
        <v>3</v>
      </c>
      <c r="D80" s="30" t="s">
        <v>3</v>
      </c>
      <c r="E80" s="30" t="s">
        <v>3</v>
      </c>
      <c r="F80" s="30" t="s">
        <v>3</v>
      </c>
      <c r="G80" s="30" t="s">
        <v>3</v>
      </c>
      <c r="H80" s="30" t="s">
        <v>3</v>
      </c>
      <c r="I80" s="3">
        <f>I77-I79</f>
        <v>0</v>
      </c>
    </row>
    <row r="82" spans="1:9">
      <c r="A82" s="31" t="s">
        <v>54</v>
      </c>
      <c r="B82" s="29" t="s">
        <v>3</v>
      </c>
      <c r="C82" s="29" t="s">
        <v>3</v>
      </c>
      <c r="D82" s="29" t="s">
        <v>3</v>
      </c>
      <c r="E82" s="29" t="s">
        <v>3</v>
      </c>
      <c r="F82" s="29" t="s">
        <v>3</v>
      </c>
      <c r="G82" s="29" t="s">
        <v>3</v>
      </c>
      <c r="H82" s="29" t="s">
        <v>3</v>
      </c>
      <c r="I82" s="29" t="s">
        <v>3</v>
      </c>
    </row>
    <row r="84" spans="1:9">
      <c r="B84" t="s">
        <v>57</v>
      </c>
      <c r="G84" t="s">
        <v>58</v>
      </c>
    </row>
  </sheetData>
  <mergeCells count="104">
    <mergeCell ref="A1:I1"/>
    <mergeCell ref="A2:I2"/>
    <mergeCell ref="A3:I3"/>
    <mergeCell ref="A4:I4"/>
    <mergeCell ref="A6:B6"/>
    <mergeCell ref="C6:I6"/>
    <mergeCell ref="B15:C15"/>
    <mergeCell ref="D15:E15"/>
    <mergeCell ref="G15:H15"/>
    <mergeCell ref="A11:I11"/>
    <mergeCell ref="F13:H13"/>
    <mergeCell ref="A13:A14"/>
    <mergeCell ref="A7:B7"/>
    <mergeCell ref="C7:I7"/>
    <mergeCell ref="A8:B8"/>
    <mergeCell ref="C8:I8"/>
    <mergeCell ref="A9:B9"/>
    <mergeCell ref="C9:I9"/>
    <mergeCell ref="B13:C14"/>
    <mergeCell ref="D13:E14"/>
    <mergeCell ref="G14:H14"/>
    <mergeCell ref="I13:I14"/>
    <mergeCell ref="B16:C16"/>
    <mergeCell ref="D16:E16"/>
    <mergeCell ref="G16:H16"/>
    <mergeCell ref="B17:C17"/>
    <mergeCell ref="D17:E17"/>
    <mergeCell ref="G17:H17"/>
    <mergeCell ref="B18:C18"/>
    <mergeCell ref="D18:E18"/>
    <mergeCell ref="G18:H18"/>
    <mergeCell ref="B19:C19"/>
    <mergeCell ref="D19:E19"/>
    <mergeCell ref="G19:H19"/>
    <mergeCell ref="B20:C20"/>
    <mergeCell ref="D20:E20"/>
    <mergeCell ref="G20:H20"/>
    <mergeCell ref="B21:C21"/>
    <mergeCell ref="D21:E21"/>
    <mergeCell ref="G21:H21"/>
    <mergeCell ref="E34:G34"/>
    <mergeCell ref="E35:G35"/>
    <mergeCell ref="E36:G36"/>
    <mergeCell ref="E37:G37"/>
    <mergeCell ref="B22:C22"/>
    <mergeCell ref="D22:E22"/>
    <mergeCell ref="G22:H22"/>
    <mergeCell ref="A64:I64"/>
    <mergeCell ref="E44:G44"/>
    <mergeCell ref="B23:C23"/>
    <mergeCell ref="D23:E23"/>
    <mergeCell ref="G23:H23"/>
    <mergeCell ref="B24:C24"/>
    <mergeCell ref="D24:E24"/>
    <mergeCell ref="G24:H24"/>
    <mergeCell ref="A33:I33"/>
    <mergeCell ref="E48:G48"/>
    <mergeCell ref="E49:G49"/>
    <mergeCell ref="E50:G50"/>
    <mergeCell ref="E51:G51"/>
    <mergeCell ref="E52:G52"/>
    <mergeCell ref="E53:G53"/>
    <mergeCell ref="E54:G54"/>
    <mergeCell ref="E60:G60"/>
    <mergeCell ref="A25:C25"/>
    <mergeCell ref="D25:E25"/>
    <mergeCell ref="G25:H25"/>
    <mergeCell ref="A29:I29"/>
    <mergeCell ref="E31:G31"/>
    <mergeCell ref="E32:G32"/>
    <mergeCell ref="A80:H80"/>
    <mergeCell ref="A82:I82"/>
    <mergeCell ref="A72:I72"/>
    <mergeCell ref="A75:H75"/>
    <mergeCell ref="F76:H76"/>
    <mergeCell ref="A76:E77"/>
    <mergeCell ref="F77:H77"/>
    <mergeCell ref="F78:H78"/>
    <mergeCell ref="A78:E79"/>
    <mergeCell ref="F79:H79"/>
    <mergeCell ref="E38:G38"/>
    <mergeCell ref="E39:G39"/>
    <mergeCell ref="E40:G40"/>
    <mergeCell ref="E41:G41"/>
    <mergeCell ref="E42:G42"/>
    <mergeCell ref="E43:G43"/>
    <mergeCell ref="E67:G67"/>
    <mergeCell ref="E68:G68"/>
    <mergeCell ref="E69:G69"/>
    <mergeCell ref="E45:G45"/>
    <mergeCell ref="E65:G65"/>
    <mergeCell ref="E46:G46"/>
    <mergeCell ref="E58:G58"/>
    <mergeCell ref="A70:G70"/>
    <mergeCell ref="A71:G71"/>
    <mergeCell ref="E66:G66"/>
    <mergeCell ref="E55:G55"/>
    <mergeCell ref="E56:G56"/>
    <mergeCell ref="E57:G57"/>
    <mergeCell ref="E59:G59"/>
    <mergeCell ref="E61:G61"/>
    <mergeCell ref="E62:G62"/>
    <mergeCell ref="A63:G63"/>
    <mergeCell ref="E47:G47"/>
  </mergeCells>
  <phoneticPr fontId="3" type="noConversion"/>
  <pageMargins left="0.45" right="0.45" top="0.5" bottom="0.5" header="0.3" footer="0.3"/>
  <pageSetup paperSize="9" scale="86" fitToHeight="1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Фин 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cp:lastPrinted>2019-08-16T15:47:09Z</cp:lastPrinted>
  <dcterms:created xsi:type="dcterms:W3CDTF">2019-08-16T16:10:10Z</dcterms:created>
  <dcterms:modified xsi:type="dcterms:W3CDTF">2020-03-30T10:48:52Z</dcterms:modified>
</cp:coreProperties>
</file>