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40" yWindow="675" windowWidth="19440" windowHeight="15600"/>
  </bookViews>
  <sheets>
    <sheet name="Фин отчет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4" i="1"/>
  <c r="H48"/>
  <c r="H52"/>
  <c r="I62"/>
  <c r="I63"/>
  <c r="I61"/>
  <c r="I22"/>
  <c r="G21"/>
  <c r="I21"/>
  <c r="G19"/>
  <c r="I19"/>
  <c r="G18"/>
  <c r="I18"/>
  <c r="G16"/>
  <c r="G25"/>
  <c r="D25"/>
  <c r="I64"/>
  <c r="F25"/>
  <c r="I25"/>
  <c r="I16"/>
</calcChain>
</file>

<file path=xl/sharedStrings.xml><?xml version="1.0" encoding="utf-8"?>
<sst xmlns="http://schemas.openxmlformats.org/spreadsheetml/2006/main" count="323" uniqueCount="105">
  <si>
    <t>Финансовый отчет</t>
  </si>
  <si>
    <t>по договору о предоставлении гранта Президента Российской Федерации</t>
  </si>
  <si>
    <t>Наименование получателя гранта</t>
  </si>
  <si>
    <t/>
  </si>
  <si>
    <t>Снежинская городская общественная организация помощи детям с ограниченными возможностями здоровья и молодым инвалидам «Бумеранг Добра»</t>
  </si>
  <si>
    <t>ИНН получателя гранта</t>
  </si>
  <si>
    <t>7459990130</t>
  </si>
  <si>
    <t>Название проекта, на реализацию которого предоставляется грант</t>
  </si>
  <si>
    <t>Дата начала реализации проекта</t>
  </si>
  <si>
    <t>Расходы</t>
  </si>
  <si>
    <t>(руб. коп.)</t>
  </si>
  <si>
    <t>№</t>
  </si>
  <si>
    <t>Статья расходов</t>
  </si>
  <si>
    <t>Сумма расходов на реализацию проекта за счет гранта, предусмотренная бюджетом проекта (приложением № 2 к договору с учетом согласованных изменений)</t>
  </si>
  <si>
    <t>Сумма расходов, фактически произведенных</t>
  </si>
  <si>
    <t>Неиспользованная сумма гранта согласно бюджету проекта на конец отчетного периода (столбец 3 – столбец 5)</t>
  </si>
  <si>
    <t>за отчетный период</t>
  </si>
  <si>
    <t>всего (нарастающим итогом с начала реализации проекта)</t>
  </si>
  <si>
    <t>1</t>
  </si>
  <si>
    <t>2</t>
  </si>
  <si>
    <t>3</t>
  </si>
  <si>
    <t>4</t>
  </si>
  <si>
    <t>5</t>
  </si>
  <si>
    <t>6</t>
  </si>
  <si>
    <t>Оплата труда</t>
  </si>
  <si>
    <t>Командировочные расходы</t>
  </si>
  <si>
    <t>Офисные расходы</t>
  </si>
  <si>
    <t>Приобретение, аренда специализированного оборудования, инвентаря и сопутствующие расходы</t>
  </si>
  <si>
    <t>Разработка и поддержка сайтов, информационных систем и иные аналогичные расходы</t>
  </si>
  <si>
    <t>Оплата юридических, информационных, консультационных услуг и иные аналогичные расходы</t>
  </si>
  <si>
    <t>7</t>
  </si>
  <si>
    <t>Расходы на проведение мероприятий</t>
  </si>
  <si>
    <t>8</t>
  </si>
  <si>
    <t>Издательские, полиграфические и сопутствующие расходы</t>
  </si>
  <si>
    <t>9</t>
  </si>
  <si>
    <t>Прочие прямые расходы</t>
  </si>
  <si>
    <t>Итого</t>
  </si>
  <si>
    <t>Расшифровка (реестр) расходов на реализацию проекта за счет гранта за отчетный период</t>
  </si>
  <si>
    <t>№*</t>
  </si>
  <si>
    <t>Получатель денежных средств</t>
  </si>
  <si>
    <t>Дата списания денежных средств со счета получателя гранта</t>
  </si>
  <si>
    <t>№ платежного документа</t>
  </si>
  <si>
    <t>Основание (назначение) платежа</t>
  </si>
  <si>
    <t>Сумма (руб.коп.)</t>
  </si>
  <si>
    <t>Перечень подтверждающих документов</t>
  </si>
  <si>
    <t>3. Офисные расходы</t>
  </si>
  <si>
    <t>УФК по Челябинской области (МБОУ СКОШ № 122) (20696Ц80430)</t>
  </si>
  <si>
    <t>Всего по статье расходов «Офисные расходы»</t>
  </si>
  <si>
    <t>X</t>
  </si>
  <si>
    <t>* Расходы группируются в реестре по статьям расходов, предусмотренных бюджетом проекта (приложением № 2 к договору)</t>
  </si>
  <si>
    <t>Остаток денежных средств из суммы полученных платежей по гранту на расчетном счете получателя гранта, указанном в договоре, на начало отчетного периода</t>
  </si>
  <si>
    <t>Сумма платежей по гранту, полученных на расчетный счет, указанный в договоре</t>
  </si>
  <si>
    <t>Сумма фактических расходов на реализацию проекта за счет гранта</t>
  </si>
  <si>
    <t>Остаток денежных средств из суммы полученных платежей по гранту на расчетном счете получателя гранта, указанном в договоре, на конец отчетного периода</t>
  </si>
  <si>
    <t>Достоверность и полноту сведений, приведенных в настоящем отчете, подтверждаю.</t>
  </si>
  <si>
    <t>УФК по Челябинской области (Межрайонная ИФНС № 20 по Челябинской области)</t>
  </si>
  <si>
    <t>Всего по статье расходов «Оплата труда»</t>
  </si>
  <si>
    <t>Председатель СГОО помощи детям "Бумеранг добра"</t>
  </si>
  <si>
    <t>А.А.Широкова</t>
  </si>
  <si>
    <t>Челябинское отделение № 8597 ПАО Сбербанк</t>
  </si>
  <si>
    <t>1. Оплата труда</t>
  </si>
  <si>
    <t>УФК по Челябинской области (Филиал № 9 ГУ - Челябинского регионального отделения Фонда социального страхования Российской Федерации)</t>
  </si>
  <si>
    <t>на развитие гражданского общества от 13.12.2019 г. № 19-2-019368</t>
  </si>
  <si>
    <t>за отчетный период 02.12.2019 г. - 29.02.2020 г.</t>
  </si>
  <si>
    <t>Создание единого многофункционального центра комплексной медико-социальной и психолого-педагогической реабилитации детей инвалидов, детей с ограниченными возможностями здоровья и инвалидов с детства, независимо от возраста, на базе СО НКО "Бумеранг добра"</t>
  </si>
  <si>
    <t>17.01.2020</t>
  </si>
  <si>
    <t>Аванс по заработной плате по реестру № 1 от 17.01.2020 в соответствии с договором 72018559 от 29.08.2017</t>
  </si>
  <si>
    <t>реестр № 1 от 17.01.2020 г., трудовые договоры №№ 1-12 от 01.12.2019 г., платежное поручение № 5815 от 17.01.2019 г.</t>
  </si>
  <si>
    <t>18.12.2019</t>
  </si>
  <si>
    <t>Аванс по заработной плате по реестру № 32 от 18.12.2019 в соответствии с договором 72018559 от 29.08.2017</t>
  </si>
  <si>
    <t>25.12.2019</t>
  </si>
  <si>
    <t>Аванс по заработной плате по реестру № 33 от 25.12.2019 в соответствии с договором 72018559 от 29.08.2017</t>
  </si>
  <si>
    <t>реестр № 33 от 25.12.2019 г., трудовые договоры от 01.12.2018 г., платежное поручение № 10292 от 25.12.2019 г.</t>
  </si>
  <si>
    <t>27.12.2019</t>
  </si>
  <si>
    <t>Аванс по заработной плате по реестру № 34 от 27.12.2019 в соответствии с договором 72018559 от 29.08.2017</t>
  </si>
  <si>
    <t>реестр № 32 от 18.12.2019 г., трудовые договоры от 01.12.2019 г., платежное поручение № 8031 от 18.12.2019 г.</t>
  </si>
  <si>
    <t>Заработная плата по реестру № 35 от 27.12.2019 в соответствии с Договором 72018559 от 29.08.2017</t>
  </si>
  <si>
    <t>реестр № 35 от 27.12.2019 г., трудовые договоры от 01.12.2019 г., платежное поручение № 1876 от 27.12.2019 г.</t>
  </si>
  <si>
    <t>Заработная плата по реестру № 36 от 27.12.2019 в соответствии с Договором 72018559 от 29.08.2017</t>
  </si>
  <si>
    <t>30.12.2019</t>
  </si>
  <si>
    <t>НДФЛ за декабрь 2019 года, НДС не облагается</t>
  </si>
  <si>
    <t xml:space="preserve">платежное поручение 321 от 30.12.2019, </t>
  </si>
  <si>
    <t>отраслевое страхование за декабрь 2019 года, НДС не облагается</t>
  </si>
  <si>
    <t>платежное поручение 322 от 30.12.2019 г.</t>
  </si>
  <si>
    <t>084-053-052332 страховые взносы на обязательное пенсионное страхование, зачисляемые в ПФ РФ, на выплату страховой пенсии за декабрь 2019 года, НДС не  облагается</t>
  </si>
  <si>
    <t xml:space="preserve">платежное поручение 323 от 30.12.2019 г., </t>
  </si>
  <si>
    <t>03.02.2020</t>
  </si>
  <si>
    <t>Заработная плата по реестру № 2 от 02.02.2020 в соответствии с Договором 72018559 от 29.08.2017</t>
  </si>
  <si>
    <t>реестр № 2 от 02.02.2019 г., трудовые договоры №№ 1-12  от 01.12.2019 г., платежное поручение № 3045 от 03.02.2020 г., расчетная ведомость за январь 2020 года</t>
  </si>
  <si>
    <t>реестр № 34 от 27.12.2019 г., трудовые договоры №№ 1-12 от 01.12.2019 г., платежное поручение № 1547 от 27.12.2019 г., расчетная ведомость за декабрь 2019 года</t>
  </si>
  <si>
    <t>реестр № 36 от 27.12.2019 г., трудовой договор от 01.12.2019 г., платежное поручение № 50604 от 27.12.2019 г.</t>
  </si>
  <si>
    <t>13.02.2020</t>
  </si>
  <si>
    <t>084-053-052332 страховые взносы на обязательное пенсионное страхование, зачисляемые в ПФ РФ, на выплату страховой пенсии за январьь 2020 года, НДС не  облагается</t>
  </si>
  <si>
    <t xml:space="preserve">платежное поручение 14 от 03.02.2020 г., </t>
  </si>
  <si>
    <t>отраслевое страхование за январь 2020 года, НДС не облагается</t>
  </si>
  <si>
    <t>платежное поручение 15 от 03.02.2020 г.</t>
  </si>
  <si>
    <t>НДФЛ за январь 2020 года, НДС не облагается</t>
  </si>
  <si>
    <t xml:space="preserve">платежное поручение 16 от 13.02.2020, </t>
  </si>
  <si>
    <t>17.02.2020</t>
  </si>
  <si>
    <t>Аванс по заработной плате по реестру № 3 от 17.02.2020 в соответствии с договором 72018559 от 29.08.2017</t>
  </si>
  <si>
    <t xml:space="preserve">реестр № 3 от 17.02.2020 г., трудовые договоры №№ 1-12 от 01.12.2019 г., платежное поручение № 28295 от 17.02.2020 г., </t>
  </si>
  <si>
    <t>00000000000000000130 оплата за коммунальные услуги за декабрь 2019 года  по контракту 2 от 01.01.2019г., акт об оказании услуг 38 от 24.12.2019, счет 38 от 24.12.2019 г. НДС не облагается</t>
  </si>
  <si>
    <t>платежное поручение 311 от 25.12.2019 г., договор о возмещении ком.затрат от 01.01.2019 № 2, акт выполненных работ от 24.12.2019 г. № 38, счет на оплату 38 от 24.12.2019 г.</t>
  </si>
  <si>
    <t>00000000000000000130 оплата за коммунальные услуги за январь 2020 года  по контракту 2 от 20.01.2020 г., акт об оказании услуг 2 от 31.01.2020, счет 2 от 31.01.2020 г. НДС не облагается</t>
  </si>
  <si>
    <t>платежное поручение 17 от 13.02.2020 г., договор о возмещении ком.затрат от 22.01.2020 № 2, акт выполненных работ от 31.01.2020 г. № 2, счет на оплату 2 от 31.01.2020 г.</t>
  </si>
</sst>
</file>

<file path=xl/styles.xml><?xml version="1.0" encoding="utf-8"?>
<styleSheet xmlns="http://schemas.openxmlformats.org/spreadsheetml/2006/main">
  <numFmts count="1">
    <numFmt numFmtId="164" formatCode="#\ ###\ ##0.00"/>
  </numFmts>
  <fonts count="9">
    <font>
      <sz val="13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u/>
      <sz val="13"/>
      <color theme="10"/>
      <name val="Times New Roman"/>
      <family val="1"/>
    </font>
    <font>
      <u/>
      <sz val="13"/>
      <color theme="11"/>
      <name val="Times New Roman"/>
      <family val="1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</cellXfs>
  <cellStyles count="1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68"/>
  <sheetViews>
    <sheetView tabSelected="1" topLeftCell="B49" workbookViewId="0">
      <selection activeCell="I64" sqref="I64"/>
    </sheetView>
  </sheetViews>
  <sheetFormatPr defaultColWidth="11.5546875" defaultRowHeight="16.5"/>
  <cols>
    <col min="1" max="1" width="5" customWidth="1"/>
    <col min="2" max="2" width="34.6640625" customWidth="1"/>
    <col min="3" max="3" width="15" customWidth="1"/>
    <col min="4" max="4" width="10.5546875" customWidth="1"/>
    <col min="5" max="5" width="12" customWidth="1"/>
    <col min="6" max="6" width="18" customWidth="1"/>
    <col min="7" max="7" width="4.6640625" customWidth="1"/>
    <col min="8" max="8" width="12" customWidth="1"/>
    <col min="9" max="9" width="27.109375" customWidth="1"/>
  </cols>
  <sheetData>
    <row r="1" spans="1:9">
      <c r="A1" s="27" t="s">
        <v>0</v>
      </c>
      <c r="B1" s="28"/>
      <c r="C1" s="28"/>
      <c r="D1" s="28"/>
      <c r="E1" s="28"/>
      <c r="F1" s="28"/>
      <c r="G1" s="28"/>
      <c r="H1" s="28"/>
      <c r="I1" s="28"/>
    </row>
    <row r="2" spans="1:9">
      <c r="A2" s="27" t="s">
        <v>1</v>
      </c>
      <c r="B2" s="28"/>
      <c r="C2" s="28"/>
      <c r="D2" s="28"/>
      <c r="E2" s="28"/>
      <c r="F2" s="28"/>
      <c r="G2" s="28"/>
      <c r="H2" s="28"/>
      <c r="I2" s="28"/>
    </row>
    <row r="3" spans="1:9">
      <c r="A3" s="39" t="s">
        <v>62</v>
      </c>
      <c r="B3" s="28"/>
      <c r="C3" s="28"/>
      <c r="D3" s="28"/>
      <c r="E3" s="28"/>
      <c r="F3" s="28"/>
      <c r="G3" s="28"/>
      <c r="H3" s="28"/>
      <c r="I3" s="28"/>
    </row>
    <row r="4" spans="1:9">
      <c r="A4" s="39" t="s">
        <v>63</v>
      </c>
      <c r="B4" s="28"/>
      <c r="C4" s="28"/>
      <c r="D4" s="28"/>
      <c r="E4" s="28"/>
      <c r="F4" s="28"/>
      <c r="G4" s="28"/>
      <c r="H4" s="28"/>
      <c r="I4" s="28"/>
    </row>
    <row r="5" spans="1:9" ht="6.95" customHeight="1"/>
    <row r="6" spans="1:9" ht="39.950000000000003" customHeight="1">
      <c r="A6" s="29" t="s">
        <v>2</v>
      </c>
      <c r="B6" s="29" t="s">
        <v>3</v>
      </c>
      <c r="C6" s="29" t="s">
        <v>4</v>
      </c>
      <c r="D6" s="29" t="s">
        <v>3</v>
      </c>
      <c r="E6" s="29" t="s">
        <v>3</v>
      </c>
      <c r="F6" s="29" t="s">
        <v>3</v>
      </c>
      <c r="G6" s="29" t="s">
        <v>3</v>
      </c>
      <c r="H6" s="29" t="s">
        <v>3</v>
      </c>
      <c r="I6" s="29" t="s">
        <v>3</v>
      </c>
    </row>
    <row r="7" spans="1:9">
      <c r="A7" s="29" t="s">
        <v>5</v>
      </c>
      <c r="B7" s="29" t="s">
        <v>3</v>
      </c>
      <c r="C7" s="29" t="s">
        <v>6</v>
      </c>
      <c r="D7" s="29" t="s">
        <v>3</v>
      </c>
      <c r="E7" s="29" t="s">
        <v>3</v>
      </c>
      <c r="F7" s="29" t="s">
        <v>3</v>
      </c>
      <c r="G7" s="29" t="s">
        <v>3</v>
      </c>
      <c r="H7" s="29" t="s">
        <v>3</v>
      </c>
      <c r="I7" s="29" t="s">
        <v>3</v>
      </c>
    </row>
    <row r="8" spans="1:9" ht="54.75" customHeight="1">
      <c r="A8" s="29" t="s">
        <v>7</v>
      </c>
      <c r="B8" s="29" t="s">
        <v>3</v>
      </c>
      <c r="C8" s="40" t="s">
        <v>64</v>
      </c>
      <c r="D8" s="29" t="s">
        <v>3</v>
      </c>
      <c r="E8" s="29" t="s">
        <v>3</v>
      </c>
      <c r="F8" s="29" t="s">
        <v>3</v>
      </c>
      <c r="G8" s="29" t="s">
        <v>3</v>
      </c>
      <c r="H8" s="29" t="s">
        <v>3</v>
      </c>
      <c r="I8" s="29" t="s">
        <v>3</v>
      </c>
    </row>
    <row r="9" spans="1:9">
      <c r="A9" s="29" t="s">
        <v>8</v>
      </c>
      <c r="B9" s="29" t="s">
        <v>3</v>
      </c>
      <c r="C9" s="41">
        <v>43801</v>
      </c>
      <c r="D9" s="29" t="s">
        <v>3</v>
      </c>
      <c r="E9" s="29" t="s">
        <v>3</v>
      </c>
      <c r="F9" s="29" t="s">
        <v>3</v>
      </c>
      <c r="G9" s="29" t="s">
        <v>3</v>
      </c>
      <c r="H9" s="29" t="s">
        <v>3</v>
      </c>
      <c r="I9" s="29" t="s">
        <v>3</v>
      </c>
    </row>
    <row r="10" spans="1:9" ht="6.95" customHeight="1"/>
    <row r="11" spans="1:9">
      <c r="A11" s="27" t="s">
        <v>9</v>
      </c>
      <c r="B11" s="28"/>
      <c r="C11" s="28"/>
      <c r="D11" s="28"/>
      <c r="E11" s="28"/>
      <c r="F11" s="28"/>
      <c r="G11" s="28"/>
      <c r="H11" s="28"/>
      <c r="I11" s="28"/>
    </row>
    <row r="12" spans="1:9">
      <c r="A12" t="s">
        <v>3</v>
      </c>
      <c r="B12" t="s">
        <v>3</v>
      </c>
      <c r="C12" t="s">
        <v>3</v>
      </c>
      <c r="D12" t="s">
        <v>3</v>
      </c>
      <c r="E12" t="s">
        <v>3</v>
      </c>
      <c r="F12" t="s">
        <v>3</v>
      </c>
      <c r="G12" t="s">
        <v>3</v>
      </c>
      <c r="H12" t="s">
        <v>3</v>
      </c>
      <c r="I12" s="1" t="s">
        <v>10</v>
      </c>
    </row>
    <row r="13" spans="1:9" ht="39.950000000000003" customHeight="1">
      <c r="A13" s="22" t="s">
        <v>11</v>
      </c>
      <c r="B13" s="22" t="s">
        <v>12</v>
      </c>
      <c r="C13" s="22" t="s">
        <v>3</v>
      </c>
      <c r="D13" s="22" t="s">
        <v>13</v>
      </c>
      <c r="E13" s="22" t="s">
        <v>3</v>
      </c>
      <c r="F13" s="22" t="s">
        <v>14</v>
      </c>
      <c r="G13" s="22" t="s">
        <v>3</v>
      </c>
      <c r="H13" s="22" t="s">
        <v>3</v>
      </c>
      <c r="I13" s="22" t="s">
        <v>15</v>
      </c>
    </row>
    <row r="14" spans="1:9" ht="39.950000000000003" customHeight="1">
      <c r="A14" s="29" t="s">
        <v>3</v>
      </c>
      <c r="B14" s="29" t="s">
        <v>3</v>
      </c>
      <c r="C14" s="29" t="s">
        <v>3</v>
      </c>
      <c r="D14" s="29" t="s">
        <v>3</v>
      </c>
      <c r="E14" s="29" t="s">
        <v>3</v>
      </c>
      <c r="F14" s="2" t="s">
        <v>16</v>
      </c>
      <c r="G14" s="22" t="s">
        <v>17</v>
      </c>
      <c r="H14" s="22" t="s">
        <v>3</v>
      </c>
      <c r="I14" s="22" t="s">
        <v>3</v>
      </c>
    </row>
    <row r="15" spans="1:9">
      <c r="A15" s="2" t="s">
        <v>18</v>
      </c>
      <c r="B15" s="22" t="s">
        <v>19</v>
      </c>
      <c r="C15" s="22" t="s">
        <v>3</v>
      </c>
      <c r="D15" s="22" t="s">
        <v>20</v>
      </c>
      <c r="E15" s="22" t="s">
        <v>3</v>
      </c>
      <c r="F15" s="2" t="s">
        <v>21</v>
      </c>
      <c r="G15" s="22" t="s">
        <v>22</v>
      </c>
      <c r="H15" s="22" t="s">
        <v>3</v>
      </c>
      <c r="I15" s="2" t="s">
        <v>23</v>
      </c>
    </row>
    <row r="16" spans="1:9" ht="24.95" customHeight="1">
      <c r="A16" s="2" t="s">
        <v>18</v>
      </c>
      <c r="B16" s="21" t="s">
        <v>24</v>
      </c>
      <c r="C16" s="21" t="s">
        <v>3</v>
      </c>
      <c r="D16" s="26">
        <v>2871614</v>
      </c>
      <c r="E16" s="21" t="s">
        <v>3</v>
      </c>
      <c r="F16" s="3">
        <v>541862.5</v>
      </c>
      <c r="G16" s="26">
        <f>F16</f>
        <v>541862.5</v>
      </c>
      <c r="H16" s="21" t="s">
        <v>3</v>
      </c>
      <c r="I16" s="3">
        <f>D16-G16</f>
        <v>2329751.5</v>
      </c>
    </row>
    <row r="17" spans="1:9" ht="24.95" customHeight="1">
      <c r="A17" s="2" t="s">
        <v>19</v>
      </c>
      <c r="B17" s="21" t="s">
        <v>25</v>
      </c>
      <c r="C17" s="21" t="s">
        <v>3</v>
      </c>
      <c r="D17" s="26">
        <v>0</v>
      </c>
      <c r="E17" s="21" t="s">
        <v>3</v>
      </c>
      <c r="F17" s="3">
        <v>0</v>
      </c>
      <c r="G17" s="26">
        <v>0</v>
      </c>
      <c r="H17" s="21" t="s">
        <v>3</v>
      </c>
      <c r="I17" s="3">
        <v>0</v>
      </c>
    </row>
    <row r="18" spans="1:9" ht="24.95" customHeight="1">
      <c r="A18" s="2" t="s">
        <v>20</v>
      </c>
      <c r="B18" s="21" t="s">
        <v>26</v>
      </c>
      <c r="C18" s="21" t="s">
        <v>3</v>
      </c>
      <c r="D18" s="26">
        <v>88130</v>
      </c>
      <c r="E18" s="21" t="s">
        <v>3</v>
      </c>
      <c r="F18" s="3">
        <v>21000</v>
      </c>
      <c r="G18" s="37">
        <f>F18</f>
        <v>21000</v>
      </c>
      <c r="H18" s="38"/>
      <c r="I18" s="3">
        <f>D18-G18</f>
        <v>67130</v>
      </c>
    </row>
    <row r="19" spans="1:9" ht="24.95" customHeight="1">
      <c r="A19" s="2" t="s">
        <v>21</v>
      </c>
      <c r="B19" s="21" t="s">
        <v>27</v>
      </c>
      <c r="C19" s="21" t="s">
        <v>3</v>
      </c>
      <c r="D19" s="26">
        <v>15000</v>
      </c>
      <c r="E19" s="21" t="s">
        <v>3</v>
      </c>
      <c r="F19" s="3">
        <v>0</v>
      </c>
      <c r="G19" s="26">
        <f>F19</f>
        <v>0</v>
      </c>
      <c r="H19" s="21" t="s">
        <v>3</v>
      </c>
      <c r="I19" s="3">
        <f>D19-G19</f>
        <v>15000</v>
      </c>
    </row>
    <row r="20" spans="1:9" ht="24.95" customHeight="1">
      <c r="A20" s="2" t="s">
        <v>22</v>
      </c>
      <c r="B20" s="21" t="s">
        <v>28</v>
      </c>
      <c r="C20" s="21" t="s">
        <v>3</v>
      </c>
      <c r="D20" s="26">
        <v>0</v>
      </c>
      <c r="E20" s="21" t="s">
        <v>3</v>
      </c>
      <c r="F20" s="3">
        <v>0</v>
      </c>
      <c r="G20" s="26">
        <v>0</v>
      </c>
      <c r="H20" s="21" t="s">
        <v>3</v>
      </c>
      <c r="I20" s="3">
        <v>0</v>
      </c>
    </row>
    <row r="21" spans="1:9" ht="24.95" customHeight="1">
      <c r="A21" s="2" t="s">
        <v>23</v>
      </c>
      <c r="B21" s="21" t="s">
        <v>29</v>
      </c>
      <c r="C21" s="21" t="s">
        <v>3</v>
      </c>
      <c r="D21" s="26">
        <v>0</v>
      </c>
      <c r="E21" s="21" t="s">
        <v>3</v>
      </c>
      <c r="F21" s="3">
        <v>0</v>
      </c>
      <c r="G21" s="26">
        <f>F21</f>
        <v>0</v>
      </c>
      <c r="H21" s="21" t="s">
        <v>3</v>
      </c>
      <c r="I21" s="3">
        <f>D21-G21</f>
        <v>0</v>
      </c>
    </row>
    <row r="22" spans="1:9" ht="24.95" customHeight="1">
      <c r="A22" s="2" t="s">
        <v>30</v>
      </c>
      <c r="B22" s="21" t="s">
        <v>31</v>
      </c>
      <c r="C22" s="21" t="s">
        <v>3</v>
      </c>
      <c r="D22" s="26">
        <v>0</v>
      </c>
      <c r="E22" s="21" t="s">
        <v>3</v>
      </c>
      <c r="F22" s="3">
        <v>0</v>
      </c>
      <c r="G22" s="26">
        <v>0</v>
      </c>
      <c r="H22" s="21" t="s">
        <v>3</v>
      </c>
      <c r="I22" s="3">
        <f>D22-G22</f>
        <v>0</v>
      </c>
    </row>
    <row r="23" spans="1:9" ht="24.95" customHeight="1">
      <c r="A23" s="2" t="s">
        <v>32</v>
      </c>
      <c r="B23" s="21" t="s">
        <v>33</v>
      </c>
      <c r="C23" s="21" t="s">
        <v>3</v>
      </c>
      <c r="D23" s="26">
        <v>0</v>
      </c>
      <c r="E23" s="21" t="s">
        <v>3</v>
      </c>
      <c r="F23" s="3">
        <v>0</v>
      </c>
      <c r="G23" s="26">
        <v>0</v>
      </c>
      <c r="H23" s="21" t="s">
        <v>3</v>
      </c>
      <c r="I23" s="3">
        <v>0</v>
      </c>
    </row>
    <row r="24" spans="1:9" ht="24.95" customHeight="1">
      <c r="A24" s="2" t="s">
        <v>34</v>
      </c>
      <c r="B24" s="21" t="s">
        <v>35</v>
      </c>
      <c r="C24" s="21" t="s">
        <v>3</v>
      </c>
      <c r="D24" s="26">
        <v>0</v>
      </c>
      <c r="E24" s="21" t="s">
        <v>3</v>
      </c>
      <c r="F24" s="3">
        <v>0</v>
      </c>
      <c r="G24" s="26">
        <v>0</v>
      </c>
      <c r="H24" s="21" t="s">
        <v>3</v>
      </c>
      <c r="I24" s="3">
        <v>0</v>
      </c>
    </row>
    <row r="25" spans="1:9">
      <c r="A25" s="22" t="s">
        <v>36</v>
      </c>
      <c r="B25" s="22" t="s">
        <v>3</v>
      </c>
      <c r="C25" s="22" t="s">
        <v>3</v>
      </c>
      <c r="D25" s="26">
        <f>SUM(D16:E24)</f>
        <v>2974744</v>
      </c>
      <c r="E25" s="22" t="s">
        <v>3</v>
      </c>
      <c r="F25" s="3">
        <f>F16+F17+F18+F19+F20+F21+F22+F23+F24</f>
        <v>562862.5</v>
      </c>
      <c r="G25" s="26">
        <f>G16+G18+G19+G21</f>
        <v>562862.5</v>
      </c>
      <c r="H25" s="22" t="s">
        <v>3</v>
      </c>
      <c r="I25" s="3">
        <f>D25-G25</f>
        <v>2411881.5</v>
      </c>
    </row>
    <row r="26" spans="1:9" s="13" customFormat="1">
      <c r="A26" s="7"/>
      <c r="B26" s="7"/>
      <c r="C26" s="7"/>
      <c r="D26" s="6"/>
      <c r="E26" s="7"/>
      <c r="F26" s="6"/>
      <c r="G26" s="6"/>
      <c r="H26" s="7"/>
      <c r="I26" s="6"/>
    </row>
    <row r="27" spans="1:9" s="13" customFormat="1">
      <c r="A27" s="7"/>
      <c r="B27" s="7"/>
      <c r="C27" s="7"/>
      <c r="D27" s="6"/>
      <c r="E27" s="7"/>
      <c r="F27" s="6"/>
      <c r="G27" s="6"/>
      <c r="H27" s="7"/>
      <c r="I27" s="6"/>
    </row>
    <row r="29" spans="1:9">
      <c r="A29" s="27" t="s">
        <v>37</v>
      </c>
      <c r="B29" s="28"/>
      <c r="C29" s="28"/>
      <c r="D29" s="28"/>
      <c r="E29" s="28"/>
      <c r="F29" s="28"/>
      <c r="G29" s="28"/>
      <c r="H29" s="28"/>
      <c r="I29" s="28"/>
    </row>
    <row r="31" spans="1:9" ht="51">
      <c r="A31" s="2" t="s">
        <v>38</v>
      </c>
      <c r="B31" s="2" t="s">
        <v>39</v>
      </c>
      <c r="C31" s="2" t="s">
        <v>40</v>
      </c>
      <c r="D31" s="2" t="s">
        <v>41</v>
      </c>
      <c r="E31" s="22" t="s">
        <v>42</v>
      </c>
      <c r="F31" s="22" t="s">
        <v>3</v>
      </c>
      <c r="G31" s="22" t="s">
        <v>3</v>
      </c>
      <c r="H31" s="2" t="s">
        <v>43</v>
      </c>
      <c r="I31" s="2" t="s">
        <v>44</v>
      </c>
    </row>
    <row r="32" spans="1:9">
      <c r="A32" s="2" t="s">
        <v>18</v>
      </c>
      <c r="B32" s="2" t="s">
        <v>19</v>
      </c>
      <c r="C32" s="2" t="s">
        <v>20</v>
      </c>
      <c r="D32" s="2" t="s">
        <v>21</v>
      </c>
      <c r="E32" s="22" t="s">
        <v>22</v>
      </c>
      <c r="F32" s="22" t="s">
        <v>3</v>
      </c>
      <c r="G32" s="22" t="s">
        <v>3</v>
      </c>
      <c r="H32" s="2" t="s">
        <v>23</v>
      </c>
      <c r="I32" s="2" t="s">
        <v>30</v>
      </c>
    </row>
    <row r="33" spans="1:9" s="13" customFormat="1">
      <c r="A33" s="34" t="s">
        <v>60</v>
      </c>
      <c r="B33" s="35"/>
      <c r="C33" s="35"/>
      <c r="D33" s="35"/>
      <c r="E33" s="35"/>
      <c r="F33" s="35"/>
      <c r="G33" s="35"/>
      <c r="H33" s="35"/>
      <c r="I33" s="36"/>
    </row>
    <row r="34" spans="1:9" ht="51">
      <c r="A34" s="2">
        <v>1</v>
      </c>
      <c r="B34" s="16" t="s">
        <v>59</v>
      </c>
      <c r="C34" s="8" t="s">
        <v>65</v>
      </c>
      <c r="D34" s="16">
        <v>1</v>
      </c>
      <c r="E34" s="23" t="s">
        <v>66</v>
      </c>
      <c r="F34" s="24"/>
      <c r="G34" s="25"/>
      <c r="H34" s="42">
        <v>83600</v>
      </c>
      <c r="I34" s="19" t="s">
        <v>67</v>
      </c>
    </row>
    <row r="35" spans="1:9" ht="38.25" customHeight="1">
      <c r="A35" s="2">
        <v>2</v>
      </c>
      <c r="B35" s="14" t="s">
        <v>59</v>
      </c>
      <c r="C35" s="8" t="s">
        <v>68</v>
      </c>
      <c r="D35" s="2">
        <v>32</v>
      </c>
      <c r="E35" s="23" t="s">
        <v>69</v>
      </c>
      <c r="F35" s="24"/>
      <c r="G35" s="25"/>
      <c r="H35" s="42">
        <v>62800</v>
      </c>
      <c r="I35" s="19" t="s">
        <v>75</v>
      </c>
    </row>
    <row r="36" spans="1:9" ht="38.25" customHeight="1">
      <c r="A36" s="2">
        <v>3</v>
      </c>
      <c r="B36" s="16" t="s">
        <v>59</v>
      </c>
      <c r="C36" s="8" t="s">
        <v>70</v>
      </c>
      <c r="D36" s="16">
        <v>33</v>
      </c>
      <c r="E36" s="23" t="s">
        <v>71</v>
      </c>
      <c r="F36" s="24"/>
      <c r="G36" s="25"/>
      <c r="H36" s="42">
        <v>16800</v>
      </c>
      <c r="I36" s="19" t="s">
        <v>72</v>
      </c>
    </row>
    <row r="37" spans="1:9" ht="63.75" customHeight="1">
      <c r="A37" s="2">
        <v>4</v>
      </c>
      <c r="B37" s="16" t="s">
        <v>59</v>
      </c>
      <c r="C37" s="8" t="s">
        <v>73</v>
      </c>
      <c r="D37" s="16">
        <v>34</v>
      </c>
      <c r="E37" s="23" t="s">
        <v>74</v>
      </c>
      <c r="F37" s="24"/>
      <c r="G37" s="25"/>
      <c r="H37" s="42">
        <v>63163</v>
      </c>
      <c r="I37" s="19" t="s">
        <v>89</v>
      </c>
    </row>
    <row r="38" spans="1:9" ht="36.75" customHeight="1">
      <c r="A38" s="2">
        <v>5</v>
      </c>
      <c r="B38" s="18" t="s">
        <v>59</v>
      </c>
      <c r="C38" s="8" t="s">
        <v>73</v>
      </c>
      <c r="D38" s="18">
        <v>35</v>
      </c>
      <c r="E38" s="23" t="s">
        <v>76</v>
      </c>
      <c r="F38" s="24"/>
      <c r="G38" s="25"/>
      <c r="H38" s="42">
        <v>16903</v>
      </c>
      <c r="I38" s="19" t="s">
        <v>77</v>
      </c>
    </row>
    <row r="39" spans="1:9" ht="38.25" customHeight="1">
      <c r="A39" s="2">
        <v>6</v>
      </c>
      <c r="B39" s="18" t="s">
        <v>59</v>
      </c>
      <c r="C39" s="8" t="s">
        <v>73</v>
      </c>
      <c r="D39" s="18">
        <v>35</v>
      </c>
      <c r="E39" s="23" t="s">
        <v>78</v>
      </c>
      <c r="F39" s="24"/>
      <c r="G39" s="25"/>
      <c r="H39" s="42">
        <v>8030</v>
      </c>
      <c r="I39" s="19" t="s">
        <v>90</v>
      </c>
    </row>
    <row r="40" spans="1:9" ht="63.75" customHeight="1">
      <c r="A40" s="2">
        <v>7</v>
      </c>
      <c r="B40" s="18" t="s">
        <v>55</v>
      </c>
      <c r="C40" s="8" t="s">
        <v>79</v>
      </c>
      <c r="D40" s="18">
        <v>321</v>
      </c>
      <c r="E40" s="23" t="s">
        <v>80</v>
      </c>
      <c r="F40" s="24"/>
      <c r="G40" s="25"/>
      <c r="H40" s="42">
        <v>22861</v>
      </c>
      <c r="I40" s="19" t="s">
        <v>81</v>
      </c>
    </row>
    <row r="41" spans="1:9" ht="43.5" customHeight="1">
      <c r="A41" s="2">
        <v>8</v>
      </c>
      <c r="B41" s="18" t="s">
        <v>61</v>
      </c>
      <c r="C41" s="8" t="s">
        <v>79</v>
      </c>
      <c r="D41" s="11">
        <v>322</v>
      </c>
      <c r="E41" s="31" t="s">
        <v>82</v>
      </c>
      <c r="F41" s="32"/>
      <c r="G41" s="33"/>
      <c r="H41" s="43">
        <v>381.25</v>
      </c>
      <c r="I41" s="17" t="s">
        <v>83</v>
      </c>
    </row>
    <row r="42" spans="1:9" ht="51" customHeight="1">
      <c r="A42" s="2">
        <v>9</v>
      </c>
      <c r="B42" s="18" t="s">
        <v>55</v>
      </c>
      <c r="C42" s="8" t="s">
        <v>79</v>
      </c>
      <c r="D42" s="11">
        <v>323</v>
      </c>
      <c r="E42" s="31" t="s">
        <v>84</v>
      </c>
      <c r="F42" s="32"/>
      <c r="G42" s="33"/>
      <c r="H42" s="43">
        <v>38125</v>
      </c>
      <c r="I42" s="17" t="s">
        <v>85</v>
      </c>
    </row>
    <row r="43" spans="1:9" ht="63.75" customHeight="1">
      <c r="A43" s="2">
        <v>10</v>
      </c>
      <c r="B43" s="18" t="s">
        <v>59</v>
      </c>
      <c r="C43" s="8" t="s">
        <v>86</v>
      </c>
      <c r="D43" s="18">
        <v>2</v>
      </c>
      <c r="E43" s="23" t="s">
        <v>87</v>
      </c>
      <c r="F43" s="24"/>
      <c r="G43" s="25"/>
      <c r="H43" s="42">
        <v>84232</v>
      </c>
      <c r="I43" s="19" t="s">
        <v>88</v>
      </c>
    </row>
    <row r="44" spans="1:9" ht="51" customHeight="1">
      <c r="A44" s="2">
        <v>11</v>
      </c>
      <c r="B44" s="18" t="s">
        <v>55</v>
      </c>
      <c r="C44" s="8" t="s">
        <v>91</v>
      </c>
      <c r="D44" s="11">
        <v>14</v>
      </c>
      <c r="E44" s="31" t="s">
        <v>92</v>
      </c>
      <c r="F44" s="32"/>
      <c r="G44" s="33"/>
      <c r="H44" s="43">
        <v>38125</v>
      </c>
      <c r="I44" s="17" t="s">
        <v>93</v>
      </c>
    </row>
    <row r="45" spans="1:9" ht="63.75" customHeight="1">
      <c r="A45" s="2">
        <v>12</v>
      </c>
      <c r="B45" s="18" t="s">
        <v>61</v>
      </c>
      <c r="C45" s="8" t="s">
        <v>91</v>
      </c>
      <c r="D45" s="11">
        <v>15</v>
      </c>
      <c r="E45" s="31" t="s">
        <v>94</v>
      </c>
      <c r="F45" s="32"/>
      <c r="G45" s="33"/>
      <c r="H45" s="43">
        <v>381.25</v>
      </c>
      <c r="I45" s="17" t="s">
        <v>95</v>
      </c>
    </row>
    <row r="46" spans="1:9" ht="51" customHeight="1">
      <c r="A46" s="2">
        <v>13</v>
      </c>
      <c r="B46" s="18" t="s">
        <v>55</v>
      </c>
      <c r="C46" s="8" t="s">
        <v>91</v>
      </c>
      <c r="D46" s="18">
        <v>16</v>
      </c>
      <c r="E46" s="23" t="s">
        <v>96</v>
      </c>
      <c r="F46" s="24"/>
      <c r="G46" s="25"/>
      <c r="H46" s="42">
        <v>22861</v>
      </c>
      <c r="I46" s="19" t="s">
        <v>97</v>
      </c>
    </row>
    <row r="47" spans="1:9" s="9" customFormat="1" ht="63.75" customHeight="1">
      <c r="A47" s="10">
        <v>14</v>
      </c>
      <c r="B47" s="18" t="s">
        <v>59</v>
      </c>
      <c r="C47" s="8" t="s">
        <v>98</v>
      </c>
      <c r="D47" s="18">
        <v>3</v>
      </c>
      <c r="E47" s="23" t="s">
        <v>99</v>
      </c>
      <c r="F47" s="24"/>
      <c r="G47" s="25"/>
      <c r="H47" s="42">
        <v>83600</v>
      </c>
      <c r="I47" s="19" t="s">
        <v>100</v>
      </c>
    </row>
    <row r="48" spans="1:9">
      <c r="A48" s="20" t="s">
        <v>56</v>
      </c>
      <c r="B48" s="21" t="s">
        <v>3</v>
      </c>
      <c r="C48" s="21" t="s">
        <v>3</v>
      </c>
      <c r="D48" s="21" t="s">
        <v>3</v>
      </c>
      <c r="E48" s="21" t="s">
        <v>3</v>
      </c>
      <c r="F48" s="21" t="s">
        <v>3</v>
      </c>
      <c r="G48" s="21" t="s">
        <v>3</v>
      </c>
      <c r="H48" s="3">
        <f>SUM(H34:H47)</f>
        <v>541862.5</v>
      </c>
      <c r="I48" s="2" t="s">
        <v>48</v>
      </c>
    </row>
    <row r="49" spans="1:9">
      <c r="A49" s="21" t="s">
        <v>45</v>
      </c>
      <c r="B49" s="21" t="s">
        <v>3</v>
      </c>
      <c r="C49" s="21" t="s">
        <v>3</v>
      </c>
      <c r="D49" s="21" t="s">
        <v>3</v>
      </c>
      <c r="E49" s="21" t="s">
        <v>3</v>
      </c>
      <c r="F49" s="21" t="s">
        <v>3</v>
      </c>
      <c r="G49" s="21" t="s">
        <v>3</v>
      </c>
      <c r="H49" s="21" t="s">
        <v>3</v>
      </c>
      <c r="I49" s="21" t="s">
        <v>3</v>
      </c>
    </row>
    <row r="50" spans="1:9" ht="63.75">
      <c r="A50" s="2" t="s">
        <v>18</v>
      </c>
      <c r="B50" s="2" t="s">
        <v>46</v>
      </c>
      <c r="C50" s="12">
        <v>43824</v>
      </c>
      <c r="D50" s="2">
        <v>311</v>
      </c>
      <c r="E50" s="22" t="s">
        <v>101</v>
      </c>
      <c r="F50" s="22" t="s">
        <v>3</v>
      </c>
      <c r="G50" s="22" t="s">
        <v>3</v>
      </c>
      <c r="H50" s="3">
        <v>10420.08</v>
      </c>
      <c r="I50" s="17" t="s">
        <v>102</v>
      </c>
    </row>
    <row r="51" spans="1:9" ht="63.75">
      <c r="A51" s="2">
        <v>2</v>
      </c>
      <c r="B51" s="2" t="s">
        <v>46</v>
      </c>
      <c r="C51" s="8" t="s">
        <v>91</v>
      </c>
      <c r="D51" s="2">
        <v>17</v>
      </c>
      <c r="E51" s="22" t="s">
        <v>103</v>
      </c>
      <c r="F51" s="22" t="s">
        <v>3</v>
      </c>
      <c r="G51" s="22" t="s">
        <v>3</v>
      </c>
      <c r="H51" s="3">
        <v>10579.92</v>
      </c>
      <c r="I51" s="17" t="s">
        <v>104</v>
      </c>
    </row>
    <row r="52" spans="1:9">
      <c r="A52" s="20" t="s">
        <v>47</v>
      </c>
      <c r="B52" s="21" t="s">
        <v>3</v>
      </c>
      <c r="C52" s="21" t="s">
        <v>3</v>
      </c>
      <c r="D52" s="21" t="s">
        <v>3</v>
      </c>
      <c r="E52" s="21" t="s">
        <v>3</v>
      </c>
      <c r="F52" s="21" t="s">
        <v>3</v>
      </c>
      <c r="G52" s="21" t="s">
        <v>3</v>
      </c>
      <c r="H52" s="15">
        <f>SUM(H50:H51)</f>
        <v>21000</v>
      </c>
      <c r="I52" s="2" t="s">
        <v>48</v>
      </c>
    </row>
    <row r="53" spans="1:9">
      <c r="A53" s="4"/>
      <c r="B53" s="5"/>
      <c r="C53" s="5"/>
      <c r="D53" s="5"/>
      <c r="E53" s="5"/>
      <c r="F53" s="5"/>
      <c r="G53" s="5"/>
      <c r="H53" s="6"/>
      <c r="I53" s="7"/>
    </row>
    <row r="54" spans="1:9">
      <c r="A54" s="20" t="s">
        <v>36</v>
      </c>
      <c r="B54" s="21" t="s">
        <v>3</v>
      </c>
      <c r="C54" s="21" t="s">
        <v>3</v>
      </c>
      <c r="D54" s="21" t="s">
        <v>3</v>
      </c>
      <c r="E54" s="21" t="s">
        <v>3</v>
      </c>
      <c r="F54" s="21" t="s">
        <v>3</v>
      </c>
      <c r="G54" s="21" t="s">
        <v>3</v>
      </c>
      <c r="H54" s="3">
        <f>H52+H48</f>
        <v>562862.5</v>
      </c>
      <c r="I54" s="2" t="s">
        <v>48</v>
      </c>
    </row>
    <row r="56" spans="1:9">
      <c r="A56" s="30" t="s">
        <v>49</v>
      </c>
      <c r="B56" s="28" t="s">
        <v>3</v>
      </c>
      <c r="C56" s="28" t="s">
        <v>3</v>
      </c>
      <c r="D56" s="28" t="s">
        <v>3</v>
      </c>
      <c r="E56" s="28" t="s">
        <v>3</v>
      </c>
      <c r="F56" s="28" t="s">
        <v>3</v>
      </c>
      <c r="G56" s="28" t="s">
        <v>3</v>
      </c>
      <c r="H56" s="28" t="s">
        <v>3</v>
      </c>
      <c r="I56" s="28" t="s">
        <v>3</v>
      </c>
    </row>
    <row r="58" spans="1:9">
      <c r="A58" t="s">
        <v>3</v>
      </c>
      <c r="B58" t="s">
        <v>3</v>
      </c>
      <c r="C58" t="s">
        <v>3</v>
      </c>
      <c r="D58" t="s">
        <v>3</v>
      </c>
      <c r="E58" t="s">
        <v>3</v>
      </c>
      <c r="F58" t="s">
        <v>3</v>
      </c>
      <c r="G58" t="s">
        <v>3</v>
      </c>
      <c r="H58" t="s">
        <v>3</v>
      </c>
      <c r="I58" s="1" t="s">
        <v>10</v>
      </c>
    </row>
    <row r="59" spans="1:9" ht="30" customHeight="1">
      <c r="A59" s="29" t="s">
        <v>50</v>
      </c>
      <c r="B59" s="29" t="s">
        <v>3</v>
      </c>
      <c r="C59" s="29" t="s">
        <v>3</v>
      </c>
      <c r="D59" s="29" t="s">
        <v>3</v>
      </c>
      <c r="E59" s="29" t="s">
        <v>3</v>
      </c>
      <c r="F59" s="29" t="s">
        <v>3</v>
      </c>
      <c r="G59" s="29" t="s">
        <v>3</v>
      </c>
      <c r="H59" s="29" t="s">
        <v>3</v>
      </c>
      <c r="I59" s="3">
        <v>0</v>
      </c>
    </row>
    <row r="60" spans="1:9">
      <c r="A60" s="29" t="s">
        <v>51</v>
      </c>
      <c r="B60" s="29" t="s">
        <v>3</v>
      </c>
      <c r="C60" s="29" t="s">
        <v>3</v>
      </c>
      <c r="D60" s="29" t="s">
        <v>3</v>
      </c>
      <c r="E60" s="29" t="s">
        <v>3</v>
      </c>
      <c r="F60" s="29" t="s">
        <v>16</v>
      </c>
      <c r="G60" s="29" t="s">
        <v>3</v>
      </c>
      <c r="H60" s="29" t="s">
        <v>3</v>
      </c>
      <c r="I60" s="3">
        <v>1259898.55</v>
      </c>
    </row>
    <row r="61" spans="1:9" ht="30" customHeight="1">
      <c r="A61" s="29" t="s">
        <v>3</v>
      </c>
      <c r="B61" s="29" t="s">
        <v>3</v>
      </c>
      <c r="C61" s="29" t="s">
        <v>3</v>
      </c>
      <c r="D61" s="29" t="s">
        <v>3</v>
      </c>
      <c r="E61" s="29" t="s">
        <v>3</v>
      </c>
      <c r="F61" s="29" t="s">
        <v>17</v>
      </c>
      <c r="G61" s="29" t="s">
        <v>3</v>
      </c>
      <c r="H61" s="29" t="s">
        <v>3</v>
      </c>
      <c r="I61" s="3">
        <f>I60</f>
        <v>1259898.55</v>
      </c>
    </row>
    <row r="62" spans="1:9">
      <c r="A62" s="29" t="s">
        <v>52</v>
      </c>
      <c r="B62" s="29" t="s">
        <v>3</v>
      </c>
      <c r="C62" s="29" t="s">
        <v>3</v>
      </c>
      <c r="D62" s="29" t="s">
        <v>3</v>
      </c>
      <c r="E62" s="29" t="s">
        <v>3</v>
      </c>
      <c r="F62" s="29" t="s">
        <v>16</v>
      </c>
      <c r="G62" s="29" t="s">
        <v>3</v>
      </c>
      <c r="H62" s="29" t="s">
        <v>3</v>
      </c>
      <c r="I62" s="3">
        <f>H54</f>
        <v>562862.5</v>
      </c>
    </row>
    <row r="63" spans="1:9" ht="30" customHeight="1">
      <c r="A63" s="29" t="s">
        <v>3</v>
      </c>
      <c r="B63" s="29" t="s">
        <v>3</v>
      </c>
      <c r="C63" s="29" t="s">
        <v>3</v>
      </c>
      <c r="D63" s="29" t="s">
        <v>3</v>
      </c>
      <c r="E63" s="29" t="s">
        <v>3</v>
      </c>
      <c r="F63" s="29" t="s">
        <v>17</v>
      </c>
      <c r="G63" s="29" t="s">
        <v>3</v>
      </c>
      <c r="H63" s="29" t="s">
        <v>3</v>
      </c>
      <c r="I63" s="3">
        <f>I62</f>
        <v>562862.5</v>
      </c>
    </row>
    <row r="64" spans="1:9" ht="30" customHeight="1">
      <c r="A64" s="29" t="s">
        <v>53</v>
      </c>
      <c r="B64" s="29" t="s">
        <v>3</v>
      </c>
      <c r="C64" s="29" t="s">
        <v>3</v>
      </c>
      <c r="D64" s="29" t="s">
        <v>3</v>
      </c>
      <c r="E64" s="29" t="s">
        <v>3</v>
      </c>
      <c r="F64" s="29" t="s">
        <v>3</v>
      </c>
      <c r="G64" s="29" t="s">
        <v>3</v>
      </c>
      <c r="H64" s="29" t="s">
        <v>3</v>
      </c>
      <c r="I64" s="3">
        <f>I61-I63</f>
        <v>697036.05</v>
      </c>
    </row>
    <row r="66" spans="1:9">
      <c r="A66" s="30" t="s">
        <v>54</v>
      </c>
      <c r="B66" s="28" t="s">
        <v>3</v>
      </c>
      <c r="C66" s="28" t="s">
        <v>3</v>
      </c>
      <c r="D66" s="28" t="s">
        <v>3</v>
      </c>
      <c r="E66" s="28" t="s">
        <v>3</v>
      </c>
      <c r="F66" s="28" t="s">
        <v>3</v>
      </c>
      <c r="G66" s="28" t="s">
        <v>3</v>
      </c>
      <c r="H66" s="28" t="s">
        <v>3</v>
      </c>
      <c r="I66" s="28" t="s">
        <v>3</v>
      </c>
    </row>
    <row r="68" spans="1:9">
      <c r="B68" t="s">
        <v>57</v>
      </c>
      <c r="G68" t="s">
        <v>58</v>
      </c>
    </row>
  </sheetData>
  <mergeCells count="86">
    <mergeCell ref="A1:I1"/>
    <mergeCell ref="A2:I2"/>
    <mergeCell ref="A3:I3"/>
    <mergeCell ref="A4:I4"/>
    <mergeCell ref="A6:B6"/>
    <mergeCell ref="C6:I6"/>
    <mergeCell ref="B15:C15"/>
    <mergeCell ref="D15:E15"/>
    <mergeCell ref="G15:H15"/>
    <mergeCell ref="A11:I11"/>
    <mergeCell ref="F13:H13"/>
    <mergeCell ref="A13:A14"/>
    <mergeCell ref="A7:B7"/>
    <mergeCell ref="C7:I7"/>
    <mergeCell ref="A8:B8"/>
    <mergeCell ref="C8:I8"/>
    <mergeCell ref="A9:B9"/>
    <mergeCell ref="C9:I9"/>
    <mergeCell ref="B13:C14"/>
    <mergeCell ref="D13:E14"/>
    <mergeCell ref="G14:H14"/>
    <mergeCell ref="I13:I14"/>
    <mergeCell ref="B16:C16"/>
    <mergeCell ref="D16:E16"/>
    <mergeCell ref="G16:H16"/>
    <mergeCell ref="B17:C17"/>
    <mergeCell ref="D17:E17"/>
    <mergeCell ref="G17:H17"/>
    <mergeCell ref="B18:C18"/>
    <mergeCell ref="D18:E18"/>
    <mergeCell ref="G18:H18"/>
    <mergeCell ref="B19:C19"/>
    <mergeCell ref="D19:E19"/>
    <mergeCell ref="G19:H19"/>
    <mergeCell ref="B20:C20"/>
    <mergeCell ref="D20:E20"/>
    <mergeCell ref="G20:H20"/>
    <mergeCell ref="B21:C21"/>
    <mergeCell ref="D21:E21"/>
    <mergeCell ref="G21:H21"/>
    <mergeCell ref="E34:G34"/>
    <mergeCell ref="E35:G35"/>
    <mergeCell ref="E36:G36"/>
    <mergeCell ref="E37:G37"/>
    <mergeCell ref="B22:C22"/>
    <mergeCell ref="D22:E22"/>
    <mergeCell ref="G22:H22"/>
    <mergeCell ref="A49:I49"/>
    <mergeCell ref="E44:G44"/>
    <mergeCell ref="B23:C23"/>
    <mergeCell ref="D23:E23"/>
    <mergeCell ref="G23:H23"/>
    <mergeCell ref="B24:C24"/>
    <mergeCell ref="D24:E24"/>
    <mergeCell ref="G24:H24"/>
    <mergeCell ref="A33:I33"/>
    <mergeCell ref="A48:G48"/>
    <mergeCell ref="E47:G47"/>
    <mergeCell ref="E39:G39"/>
    <mergeCell ref="A25:C25"/>
    <mergeCell ref="D25:E25"/>
    <mergeCell ref="G25:H25"/>
    <mergeCell ref="A29:I29"/>
    <mergeCell ref="E31:G31"/>
    <mergeCell ref="E32:G32"/>
    <mergeCell ref="A64:H64"/>
    <mergeCell ref="A66:I66"/>
    <mergeCell ref="A56:I56"/>
    <mergeCell ref="A59:H59"/>
    <mergeCell ref="F60:H60"/>
    <mergeCell ref="A60:E61"/>
    <mergeCell ref="F61:H61"/>
    <mergeCell ref="F62:H62"/>
    <mergeCell ref="A62:E63"/>
    <mergeCell ref="F63:H63"/>
    <mergeCell ref="E38:G38"/>
    <mergeCell ref="E43:G43"/>
    <mergeCell ref="E40:G40"/>
    <mergeCell ref="E41:G41"/>
    <mergeCell ref="E42:G42"/>
    <mergeCell ref="A54:G54"/>
    <mergeCell ref="E45:G45"/>
    <mergeCell ref="E50:G50"/>
    <mergeCell ref="E46:G46"/>
    <mergeCell ref="A52:G52"/>
    <mergeCell ref="E51:G51"/>
  </mergeCells>
  <phoneticPr fontId="3" type="noConversion"/>
  <pageMargins left="0.45" right="0.45" top="0.5" bottom="0.5" header="0.3" footer="0.3"/>
  <pageSetup paperSize="9" scale="86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 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2019-08-16T15:47:09Z</cp:lastPrinted>
  <dcterms:created xsi:type="dcterms:W3CDTF">2019-08-16T16:10:10Z</dcterms:created>
  <dcterms:modified xsi:type="dcterms:W3CDTF">2020-03-30T11:27:58Z</dcterms:modified>
</cp:coreProperties>
</file>